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19420" windowHeight="9060"/>
  </bookViews>
  <sheets>
    <sheet name="sheet 1" sheetId="4" r:id="rId1"/>
  </sheets>
  <definedNames>
    <definedName name="_xlnm.Print_Titles" localSheetId="0">'sheet 1'!$5:$5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4" l="1"/>
  <c r="A46" i="4"/>
  <c r="D41" i="4"/>
  <c r="D38" i="4"/>
  <c r="D36" i="4"/>
  <c r="D35" i="4" s="1"/>
  <c r="D32" i="4"/>
  <c r="D30" i="4"/>
  <c r="A29" i="4"/>
  <c r="D28" i="4"/>
  <c r="A27" i="4"/>
  <c r="D26" i="4"/>
  <c r="D23" i="4"/>
  <c r="D9" i="4"/>
  <c r="D8" i="4" l="1"/>
  <c r="D7" i="4" s="1"/>
  <c r="D6" i="4" s="1"/>
  <c r="A31" i="4"/>
  <c r="A47" i="4"/>
  <c r="A48" i="4" l="1"/>
  <c r="A33" i="4"/>
  <c r="A34" i="4" s="1"/>
  <c r="A37" i="4" l="1"/>
  <c r="A49" i="4"/>
  <c r="A51" i="4" l="1"/>
  <c r="A50" i="4"/>
  <c r="A39" i="4"/>
  <c r="A40" i="4" s="1"/>
  <c r="A52" i="4"/>
  <c r="A53" i="4" s="1"/>
  <c r="A54" i="4" l="1"/>
  <c r="A55" i="4" s="1"/>
</calcChain>
</file>

<file path=xl/sharedStrings.xml><?xml version="1.0" encoding="utf-8"?>
<sst xmlns="http://schemas.openxmlformats.org/spreadsheetml/2006/main" count="248" uniqueCount="149">
  <si>
    <t>STT</t>
  </si>
  <si>
    <t>Khu đất/Dự án</t>
  </si>
  <si>
    <t>Địa điểm 
(ghi cụ thể đến xã, phường, thị trấn)</t>
  </si>
  <si>
    <t>Diện tích khoảng (ha)</t>
  </si>
  <si>
    <t>Căn cứ pháp lý để đề xuất</t>
  </si>
  <si>
    <t>Ghi chú</t>
  </si>
  <si>
    <t>Tổng cộng</t>
  </si>
  <si>
    <t>I</t>
  </si>
  <si>
    <t>Danh mục khu đất/Dự án Khu đô thị, Khu dân cư nông thôn (điểm a khoản 1 Điều 126 Luật Đất đai)</t>
  </si>
  <si>
    <t>a)</t>
  </si>
  <si>
    <t>Khu đô thị</t>
  </si>
  <si>
    <t xml:space="preserve">UBND thành phố Quảng Ngãi </t>
  </si>
  <si>
    <t xml:space="preserve">Xã Tịnh An, xã Tịnh Long, Tịnh Châu - thành phố Quảng Ngãi </t>
  </si>
  <si>
    <t>2025-2030</t>
  </si>
  <si>
    <t xml:space="preserve">Xã Tịnh Khê - thành phố Quảng Ngãi </t>
  </si>
  <si>
    <t>Khu đô thị phía Đông tuyến tránh Quốc lộ 1A</t>
  </si>
  <si>
    <t>Phường Trương Quang Trọng, xã Tịnh An,  xã Tịnh Ấn Đông - Thành phố Quảng Ngãi</t>
  </si>
  <si>
    <t xml:space="preserve">xã Tịnh An - thành phố Quảng Ngãi </t>
  </si>
  <si>
    <t>Khu đô thị Tịnh Long</t>
  </si>
  <si>
    <t xml:space="preserve">xã Tịnh Long - thành phố Quảng Ngãi </t>
  </si>
  <si>
    <t>Khu đô thị mới Nghĩa Hà</t>
  </si>
  <si>
    <t xml:space="preserve">xã Nghĩa Hà, xã Nghĩa Dũng - thành phố Quảng Ngãi </t>
  </si>
  <si>
    <t>Khu Đô thị VSIP Quảng Ngãi - giai đoạn 1B</t>
  </si>
  <si>
    <t xml:space="preserve">xã Nghĩa Hà; xã Nghĩa Phú - thành phố Quảng Ngãi </t>
  </si>
  <si>
    <t>Khu đô thị Hoàng Sa - Dốc Sỏi (thuộc các xã Tịnh An, Tịnh Ấn Đông, Tịnh Châu, Tịnh Thiện)</t>
  </si>
  <si>
    <t>xã Tịnh An, Tịnh Ấn Đông, Tịnh Châu, Tịnh Thiện - thành phố Quảng Ngãi</t>
  </si>
  <si>
    <t>Khu đô thị sinh thái Đông Quảng Ngãi</t>
  </si>
  <si>
    <t>xã Nghĩa Hà, xã Nghĩa An - thành phố Quảng Ngãi và xã Nghĩa Hòa - huyện Tư Nghĩa</t>
  </si>
  <si>
    <t>(trên địa bàn thành phố 67,7ha)</t>
  </si>
  <si>
    <t>Khu đô thị mới tại xã Nghĩa Dũng</t>
  </si>
  <si>
    <t>Xã Nghĩa Dũng</t>
  </si>
  <si>
    <t>Khu đô thị mới RIVERSIDE Nghĩa Hà</t>
  </si>
  <si>
    <t>Xã Nghĩa Hà</t>
  </si>
  <si>
    <t>Xã Tịnh Kỳ</t>
  </si>
  <si>
    <t xml:space="preserve">UBND thị xã Đức Phổ </t>
  </si>
  <si>
    <t>Khu đô thị Đông Phổ Ninh</t>
  </si>
  <si>
    <t>Phường Phổ Ninh</t>
  </si>
  <si>
    <t>2025-2026</t>
  </si>
  <si>
    <t>2025-2028</t>
  </si>
  <si>
    <t>- Phù hợp với Quy hoạch tỉnh Quảng Ngãi thời kỳ 2021-2030, tầm nhìn đến năm 2050 được Thủ tướng Chính phủ phê duyệt tại Quyết định số 1456/QĐ-TTg ngày 22/11/2023; 
- Phù hợp với Quy hoạch phân khu tỷ lệ 1/2000 Trung tâm đô thị Phía Bắc phường Nguyễn Nghiêm, thị xã Đức Phổ đã được UBND tỉnh phê duyệt tại Quyết định số 927/QĐ-UBND ngày 04/10/2021;
- Phù hợp với Quy hoạch sử dụng đất đến năm 2030 thị xã Đức Phổ đã được UBND tỉnh phê duyệt tại Quyết định số 821/QĐ-UBND ngày 10/9/2021; 
- Có trong kế hoạch phát triển nhà ở: 1465/QĐ-UBND ngày 29/12/2023 của UBND tỉnh.</t>
  </si>
  <si>
    <t>Khu đô thị Đông Phổ Minh</t>
  </si>
  <si>
    <t>Phường Phổ Minh</t>
  </si>
  <si>
    <t>2025-2029</t>
  </si>
  <si>
    <t>- Phù hợp với Quy hoạch tỉnh Quảng Ngãi thời kỳ 2021-2030, tầm nhìn đến năm 2050 được Thủ tướng Chính phủ phê duyệt tại Quyết định số 1456/QĐ-TTg ngày 22/11/2023; 
- Phù hợp với Quy hoạch phân khu tỷ lệ 1/2000 Trung tâm đô thị Phía Đông phường Nguyễn Nghiêm, thị xã Đức Phổ đã được UBND tỉnh phê duyệt tại Quyết định số 934/QĐ-UBND ngày 07/10/2021;
- Phù hợp với Quy hoạch sử dụng đất đến năm 2030 thị xã Đức Phổ đã được UBND tỉnh phê duyệt tại Quyết định số 821/QĐ-UBND ngày 10/9/2021; 
- Có trong kế hoạch phát triển nhà ở: 1392/QĐ-UBND ngày 07/12/2022 của UBND tỉnh.</t>
  </si>
  <si>
    <t xml:space="preserve">UBND huyện Lý Sơn </t>
  </si>
  <si>
    <t>Khu đô thị mới Lý Sơn</t>
  </si>
  <si>
    <t>Huyện Lý Sơn</t>
  </si>
  <si>
    <t>2025-2045</t>
  </si>
  <si>
    <t>- Phù hợp với Quy hoạch phân khu 1/2000 tại Quyết định số 454/QĐ-UBND ngày 20/6/2024;
- Phù hợp danh mục thu hút đầu tư của UBND tỉnh tại Quyết định số 393/QĐ-UBND ngày 22/5/2024;
- Phù hợp kế hoạch phát triển nhà ở tại Quyết định số 1465/QĐ-UBND ngày 27/12/2023 của UBND tỉnh.</t>
  </si>
  <si>
    <t xml:space="preserve">BQL KKT Dung Quất và các KCN </t>
  </si>
  <si>
    <t xml:space="preserve"> Xã Tịnh Phong, huyện Sơn Tịnh</t>
  </si>
  <si>
    <t>2025 - 2026</t>
  </si>
  <si>
    <t xml:space="preserve"> 2025-2033</t>
  </si>
  <si>
    <t xml:space="preserve">Ban Quản lý KKT Dung Quất và các KCN Quảng Ngãi; các sở ngành và địa phương liên quan </t>
  </si>
  <si>
    <t xml:space="preserve"> - Quyết định số 1325/QĐ-UBND ngày 4/12/2023 của UBND tỉnh phê duyệt QHPK xây dựng tỷ lệ 1/2000 Khu đô thị, công nghiệp, dịch vụ Tịnh Phong.
  - Quyết định số 1342/QĐ-UBND ngày 07/12/2023 của UBND tỉnh phê duyệt bổ sung các công trình, dự án vào Kế hoạch sử dụng đất năm 2023 huyện Sơn Tịnh (diện tích 150ha). 
  - Quyết định số 1465/QĐ-UBND ngày 29/12/2023 của UBND tỉnh phê duyệt Kế hoạch phát triển nhà ở.</t>
  </si>
  <si>
    <t xml:space="preserve">UBND huyện Sơn Tịnh </t>
  </si>
  <si>
    <t>Khu đô thị River View xã Tịnh Hà</t>
  </si>
  <si>
    <t>Xã Tịnh Hà</t>
  </si>
  <si>
    <t>2025-2027</t>
  </si>
  <si>
    <t>- Phù hợp Quy hoạch phân khu tỷ lệ 1/2000 Khu vực Đông Nam đô thị mới Sơn Tịnh tại Quyết định số 3071/QĐ-UBND ngày 30/12/2024 của UBND huyện Sơn Tịnh.
- Phù hợp Quy hoạch sử dụng đất đến năm 2030 của huyện Sơn Tịnh được duyệt tại Quyết định số 820/QĐ-UBND ngày 10/9/2021 và điều chỉnh tại Quyết định 1158/QĐ-UBND ngày 26/10/2023 của UBND tỉnh.
- Có trong kế hoạch phát triển nhà ở tại Quyết định số 1465/QĐ-UBND ngày 29/12/2023 của UBND tỉnh.</t>
  </si>
  <si>
    <t xml:space="preserve">UBND huyện Bình Sơn </t>
  </si>
  <si>
    <t>Khu đô thị mới phía Tây đường Phạm Văn Đồng</t>
  </si>
  <si>
    <t>Xã Bình Trung</t>
  </si>
  <si>
    <t>- Phù hợp với Quy hoạch chi tiết tỷ lệ 1/500 được UBND huyện Bình Sơn phê duyệt tại Quyết định số 713/QĐ-UBND ngày 15/3/2019;
- Có trong Kế hoạch sử dụng đất năm 2023 huyện Bình Sơn được UBND tỉnh phê duyệt tại Quyết định số 337/QĐ-UBND ngày 28/4/2023;
- Có trong DM thu hồi đất được HĐND tỉnh thông qua tại Nghị quyết số 08/2023/NQ-HĐND ngày 24/3/2023;
- Dự án phù hợp với định hướng phát triển đô thị tại huyện Bình Sơn theo Nghị quyết Đại hội Đại biểu Đảng bộ tỉnh Quảng Ngãi lần thứ XX và Nghị quyết Đại hội Đảng bộ huyện lần thứ XXVII;
- Phù hợp với Kế hoạch phát triển nhà ở được duyệt tại Quyết định số 1392/QĐ-UBND ngày 07/12/2022 của UBND tỉnh.</t>
  </si>
  <si>
    <t>Khu đô thị mới Gành Yến Ocean view City</t>
  </si>
  <si>
    <t>Xã Bình Hải</t>
  </si>
  <si>
    <t>b)</t>
  </si>
  <si>
    <t>Khu dân cư nông thôn</t>
  </si>
  <si>
    <t>Khu dân cư Rừng Nhợ</t>
  </si>
  <si>
    <t>Thôn Tây An Hải</t>
  </si>
  <si>
    <t>- Phù hợp quy hoạch phân khu 1/2000 của UBND tỉnh tại Quyết định số; HĐND tỉnh đã thông qua danh mục thu hồi đất tại Nghị quyết số 18/2022/NQ-HĐND ngày 07/7/2022; 
- Kế hoạch phát triển nhà ở tại Quyết định số 1465/QĐ-UBND ngày 27/12/2023 của UBND tỉnh</t>
  </si>
  <si>
    <t>UBND huyện Lý Sơn đề xuất tại Công văn số 825/UBND ngày 05/3/2025 tăng qui mô diện tích từ 16ha lên 24ha</t>
  </si>
  <si>
    <t>Khu Dân cư Đập Ban</t>
  </si>
  <si>
    <t>Xã Bình Nguyên</t>
  </si>
  <si>
    <t>- Quyết định số 10/QĐ-BQL ngày 10/01/2020 về việc phê duyệt quy hoạch chi tiết TL 1/500 dự án Khu dân cư Đập Ban.
- Quyết định số 1392/QĐ-UBND ngày 07/12/2022 của UBND tỉnh Quảng Ngãi về việc phê duyệt kế hoạch phát triển nhà ở tỉnh Quảng Ngãi kỳ 05 năm và năm đầu kỳ (giai đoạn 2021-2025).
 -  Nghị quyết số: 20/2023/NQ-HĐND ngày 03/8/2023 về việc thông qua danh mục bổ sung công trình, dự án phải thu hồi đất và danh mục công trình, dự án chuyển mục đích sử dụng đất lúa, đất rừng phòng hộ sang đất phi nông nghiệp năm 2023 trên địa bàn tỉnh Quảng Ngãi.</t>
  </si>
  <si>
    <t>Khu Dân cư Nam Bình</t>
  </si>
  <si>
    <t>- Phù hợp Quy hoạch chi tiết 1/500: Khu dân cư Nam Bình tại Quyết định số 2959/QĐ-UBND ngày 18/12/2018 của UBND huyện Bình Sơn.
- Có trong Kế hoạch phát triển nhà ở: Quyết định số 1465/QĐ-UBND ngày 29/12/2023 của UBND tỉnh Quảng Ngãi .
 -  Nghị quyết số: 20/2023/NQ-HĐND ngày 03/8/2023 về việc thông qua danh mục bổ sung công trình, dự án phải thu hồi đất và danh mục công trình, dự án chuyển mục đích sử dụng đất lúa, đất rừng phòng hộ sang đất phi nông nghiệp năm 2023 trên địa bàn tỉnh Quảng Ngãi.</t>
  </si>
  <si>
    <t>II</t>
  </si>
  <si>
    <t>Danh mục khu đất thực hiện đấu thầu lựa chọn NĐT theo quy định pháp luật chuyên ngành  (điểm b khoản 1 Điều 126 Luật Đất đai)</t>
  </si>
  <si>
    <t>Khu liên hợp xử lý chất thải tổng hợp Dung Quất</t>
  </si>
  <si>
    <t>Xã Bình Hiệp, huyện Bình Sơn và xã Tịnh Phòng, huyện Sơn Tịnh</t>
  </si>
  <si>
    <t>Ban Quản lý KKT Dung Quất và các KCN Quảng Ngãi</t>
  </si>
  <si>
    <t xml:space="preserve"> - Phù hợp quy hoạch phân khu 1/2000: Quyết định số 1325/QĐ-UBND ngày 4/12/2023 của UBND tỉnh phê duyệt QHPK xây dựng tỷ lệ 1/2000 Khu đô thị, công nghiệp, dịch vụ Tịnh Phong.
 - Có kế hoạch sử dụng đất: Quyết định số 1472/QĐ-UBND ngày 29/12/2023 của UBND tỉnh phê duyệt Kế hoạch sử dụng đất năm 2024 huyện Sơn Tịnh và Quyết định số 1474/QĐ-UBND ngày 29/12/2023 của UBND tỉnh phê duyệt Kế hoạch sử dụng đất năm 2024 huyện Bình Sơn. </t>
  </si>
  <si>
    <t>1.1</t>
  </si>
  <si>
    <t>Nhà máy xử lý rác sinh hoạt kết hợp phát điện Tịnh Phong</t>
  </si>
  <si>
    <t>Xã Tịnh Phong, huyện Sơn Tịnh</t>
  </si>
  <si>
    <t>- UBND huyện Sơn Tịnh đề nghị tách thành 02 danh mục để phù hợp với Quyết định số 393/QĐ-UBND ngày 22/5/2024 của UBND tỉnh Quảng Ngãi.</t>
  </si>
  <si>
    <t>1.2</t>
  </si>
  <si>
    <t>Khu liên hợp xử lý chất thải tổng hợp</t>
  </si>
  <si>
    <t>Xã Tịnh Ấn Đông, thành phố Quảng Ngãi</t>
  </si>
  <si>
    <t>- Phù hợp quy hoạch chi tiết 1/500: Quyết định số 7375/QĐ-UBND ngày 25/12/2023 của UBND thành phố Quảng Ngãi;
- Phù hợp quy hoạch sử dụng đất đến năm 2030: Quyết định số 1198/QĐ-UBND ngày 31/10/2023 của UBND tỉnh.</t>
  </si>
  <si>
    <t>Bệnh viện đa khoa Thái Bình Dương - Quảng Ngãi</t>
  </si>
  <si>
    <t>Phường Trương Quang Trọng, thành phố Quảng Ngãi</t>
  </si>
  <si>
    <t>- Phù hợp quy hoạch phân khu 1/2000 phần còn lại phía Bắc TPQN: Quyết định số 7475/QĐ-UBND ngày 07/12/2022 của UBND thành phố Quảng Ngãi;
- Phù hợp quy hoạch sử dụng đất đến năm 2030: Quyết định số 1198/QĐ-UBND ngày 31/10/2023 của UBND tỉnh.</t>
  </si>
  <si>
    <t>Khu Liên hợp xử lý chất thải rắn sinh hoạt Đức Phổ</t>
  </si>
  <si>
    <t>Xã Phổ Nhơn, 
thị xã Đức Phổ</t>
  </si>
  <si>
    <t>- Phù hợp Quy hoạch tỉnh Quảng Ngãi thời kỳ 2021 - 2030, tầm nhìn đến năm 2050 được Thủ tướng Chính phủ phê duyệt tại Quyết định số 1456/QĐ-TTg ngày 22/11/2023.
- Phù hợp Quy hoạch chi tiết tỷ lệ 1/500 được phê duyệt tại Quyết định số 5114/QĐ-UBND ngày 30/11/2022 của UBND thị xã Đức Phổ</t>
  </si>
  <si>
    <t>Công viên Nghĩa Trang Vĩnh Hằng</t>
  </si>
  <si>
    <t>Xã Tịnh Ấn Đông, TP Quảng Ngãi</t>
  </si>
  <si>
    <t>- Phù hợp QHPK XD tỷ lệ 1/2000 phần còn lại phía Bắc thành phố Quảng Ngãi tại Quyết định số 7475/QĐ-UBND ngày 07/12/2022, điều chỉnh cục bộ tại Quyết định số 3615/QĐ-UBND ngày 10/08/2023.
- Phù hợp Quy hoạch tỉnh Quảng Ngãi thời kỳ 2021 - 2030, tầm nhìn đến năm 2050 được Thủ tướng Chính phủ phê duyệt tại Quyết định số 1456/QĐ-TTg ngày 22/11/2023.</t>
  </si>
  <si>
    <t>Xã Tịnh Thọ, huyện Sơn Tịnh</t>
  </si>
  <si>
    <t>- Quyết định số 1325/QĐ-UBND ngày 4/12/2023 của UBND tỉnh phê duyệt QHPK xây dựng tỷ lệ 1/2000 Khu đô thị, công nghiệp, dịch vụ Tịnh Phong;
- Có trong Kế hoạch sử dụng đất năm 2024 huyện Sơn Tịnh: Quyết định số 94/QĐ-UBND ngày 07/02/2025;</t>
  </si>
  <si>
    <t xml:space="preserve">Thủy điện Sơn Màu 1 </t>
  </si>
  <si>
    <t>Xã Sơn Màu, huyện Sơn Tây</t>
  </si>
  <si>
    <t>8,15</t>
  </si>
  <si>
    <t>2026-2030</t>
  </si>
  <si>
    <t>Thủy điện Sơn Màu 2</t>
  </si>
  <si>
    <t>Xã Sơn Màu, Sơn Tân,  huyện Sơn Tây</t>
  </si>
  <si>
    <t>Thủy điện Trà Phong 1C</t>
  </si>
  <si>
    <t>Xã Trà Xinh, huyện Trà Bồng; xã Trà Ka, huyện Bắc Trà My</t>
  </si>
  <si>
    <t>Thủy điện Trà Lãnh</t>
  </si>
  <si>
    <t>Hương Trà - Trà Bồng</t>
  </si>
  <si>
    <t>Thủy điện Nước Long A</t>
  </si>
  <si>
    <t>Ba Tiêu -Ba Tơ</t>
  </si>
  <si>
    <t>Sở Công Thương</t>
  </si>
  <si>
    <t>Trong khu đất nhà máy thủy điện Nước Long</t>
  </si>
  <si>
    <t>Bệnh viện phía Nam huyện Tư Nghĩa</t>
  </si>
  <si>
    <t>Xã Nghĩa Thương</t>
  </si>
  <si>
    <t>- Phù hợp Quy hoạch tỉnh theo Quyết định số 1456/QĐ-TTg ngày 22/11/2023; Phù hợp với quy hoạch chung thị trấn La Hà và vùng phụ cận tại QĐ số 919/QĐ-UBND ngày 11/9/2023 của UBND tỉnh;
- Phù hợp với Kế hoạch sử dụng đất tại Quyết định số 1570/QĐ-UBND ngày 31/12/2022 của UBND tỉnh
- Phù hợp tại Quyết định số 814/QĐ-UBND ngày 09/9/2021 của UBND tỉnh.</t>
  </si>
  <si>
    <t>-Phù hợp Quy hoạch phân khu 1/2000: Khu đô thị, dịch vụ Đông Nam Dung Quất tại Quyết định số 1396/QĐ-UBND ngày 19/12/2023 của UBND tỉnh Quảng Ngãi.
- Có trong kế hoạch phát triển nhà ở tại Quyết định số 1465/QĐ-UBND ngày 29/12/2023 của UBND tỉnh.
- Hội đồng nhân dân tỉnh Quảng Ngãi thông qua tại Nghị quyết số 03/2024/NQ-HĐND ngày 24/01/2024 ;</t>
  </si>
  <si>
    <t>DANH MỤC CÁC KHU ĐẤT THỰC HIỆN ĐẤU THẦU 
LỰA CHỌN NHÀ ĐẦU TƯ THỰC HIỆN DỰ ÁN ĐẦU TƯ CÓ SỬ DỤNG ĐẤT (Đợt 2)</t>
  </si>
  <si>
    <t>- Quyết định số 1682/QĐ-TTg ngày 28/12/2024 của Thủ tướng Chính phủ phê duyệt bổ sung, cập nhật Kế hoạch thực hiện Quy hoạch phát triển điện lực quốc gia thời kỳ 2021 - 2030, tầm nhìn đến năm 2050.</t>
  </si>
  <si>
    <t>Kế hoạch tổ chức đấu thầu lựa chọn nhà đầu tư</t>
  </si>
  <si>
    <t>Tiến độ thực hiện</t>
  </si>
  <si>
    <t>Sở Xây dựng</t>
  </si>
  <si>
    <t>Sở Y tế</t>
  </si>
  <si>
    <t>Sở Nông nghiệp và Môi trường</t>
  </si>
  <si>
    <t>Cơ quan chịu trách nhiệm thực hiện làm bên mời thầu</t>
  </si>
  <si>
    <t>Khu đô thị Tịnh An - Tịnh Long</t>
  </si>
  <si>
    <t>Khu đô thị bờ Bắc kết hợp chỉnh trang đô thị thành phố Quảng Ngãi</t>
  </si>
  <si>
    <t>Khu đô thị phía Tây cầu Cổ Lũy</t>
  </si>
  <si>
    <t>Khu đô thị Sa Kỳ, xã Tịnh Kỳ</t>
  </si>
  <si>
    <t>Khu đô thị mới Tịnh Phong</t>
  </si>
  <si>
    <t>Nhà máy nước  Dung Quất 2.</t>
  </si>
  <si>
    <t>Nhà hỏa táng Tịnh Ấn Đông</t>
  </si>
  <si>
    <t>Công viên Quảng trường biển, kết hợp khu đô thị - dịch vụ sinh thái thành phố Quảng Ngãi</t>
  </si>
  <si>
    <t xml:space="preserve">phường Trương Quang Trọng và xã Tịnh Ấn Tây - thành phố Quảng Ngã; Tịnh Hà, huyện Sơn Tịnh </t>
  </si>
  <si>
    <t xml:space="preserve"> - Thuộc Kế hoạch sử dụng đất năm 2022 và 2023, UBND tỉnh phê duyệt tại Quyết định số 1387/QĐ-UBND ngày 31/12/2021 và bổ sung tại Quyết định số 915/QĐ-UBND ngày 08/9/2023 
- Phù hợp Quy hoạch phân khu tỷ lệ 1/2000 phần còn lại phía Bắc thành phố Quảng Ngãi (Quyết định số 7475/QĐ-UBND ngày 07/12/2022 của UBND TP Quảng Ngãi);
 -Phù hợp với kế hoạch phát triển nhà ở: 1392/QĐ-UBND ngày 07/12/2022, 1465/QĐ-UBND ngày 29/12/2023 của UBND tỉnh; Chương trình phát triển đô thị tại Quyết định số 412/QĐ-UBND ngày 11/5/2018 của UBND tỉnh; 162/QĐ-UBND ngày 10/3/2025.</t>
  </si>
  <si>
    <t xml:space="preserve"> - Thuộc Kế hoạch sử dụng đất năm 2022, UBND tỉnh phê duyệt tại Quyết định số 1387/QĐ-UBND ngày 31/12/2021
 - Phù hợp Quy hoạch phân khu tỷ lệ 1/2000 Công viên Quảng Trường biển, kết hợp khu đô thị - Dịch vụ sinh thái thành phố Quảng Ngãi (Quyết định số 3758/QĐ-UBND ngày 18/8/2023  của UBND TP Quảng Ngãi);
 -Phù hợp với kế hoạch phát triển nhà ở: 1392/QĐ-UBND ngày 07/12/2022, 1465/QĐ-UBND ngày 29/12/2023 của UBND tỉnh; Chương trình phát triển đô thị tại Quyết định số 412/QĐ-UBND ngày 11/5/2018 của UBND tỉnh; 162/QĐ-UBND ngày 10/3/2025.</t>
  </si>
  <si>
    <t xml:space="preserve"> - Thuộc Kế hoạch sử dụng đất năm 2022, UBND tỉnh phê duyệt tại Quyết định số 1387/QĐ-UBND ngày 31/12/2021
- Phù hợp Quy hoạch phân khu tỷ lệ 1/2000 phần còn lại phía Bắc thành phố Quảng Ngãi (Quyết định số 7475/QĐ-UBND ngày 07/12/2022 của UBND TP Quảng Ngãi);
 -Phù hợp với kế hoạch phát triển nhà ở: 1392/QĐ-UBND ngày 07/12/2022, 1465/QĐ-UBND ngày 29/12/2023 của UBND tỉnh; Chương trình phát triển đô thị tại Quyết định số 412/QĐ-UBND ngày 11/5/2018 của UBND tỉnh; 162/QĐ-UBND ngày 10/3/2025.</t>
  </si>
  <si>
    <t xml:space="preserve"> - Thuộc Kế hoạch sử dụng đất năm 2022, UBND tỉnh phê duyệt bổ sung tại Quyết định số 877/QĐ-UBND ngày 09/8/2022
- Phù hợp Quy hoạch phân khu tỷ lệ 1/2000 phần còn lại phía Nam thành phố Quảng Ngãi (Quyết định số 6122/QĐ-UBND ngày 24/10/2022 của UBND TP Quảng Ngãi);
 -Phù hợp với kế hoạch phát triển nhà ở: 1392/QĐ-UBND ngày 07/12/2022, 1465/QĐ-UBND ngày 29/12/2023 của UBND tỉnh; Chương trình phát triển đô thị tại Quyết định số 412/QĐ-UBND ngày 11/5/2018 của UBND tỉnh; 162/QĐ-UBND ngày 10/3/2025.</t>
  </si>
  <si>
    <t xml:space="preserve"> - Thuộc Kế hoạch sử dụng đất năm 2023, UBND tỉnh phê duyệt bổ sung tại Quyết định số 915/QĐ-UBND ngày 08/9/2023 
- Phù hợp Quy hoạch phân khu tỷ lệ 1/2000 Khu Đô thị- Dịch vụ VSIP Quảng Ngãi giai đoạn 1 (Quyết định số 211/QĐ-UBND ngày 30/6/2014 của UBND tỉnh Quảng Ngãi );
 -Phù hợp với kế hoạch phát triển nhà ở: 1392/QĐ-UBND ngày 07/12/2022, 1465/QĐ-UBND ngày 29/12/2023 của UBND tỉnh; Chương trình phát triển đô thị tại Quyết định số 412/QĐ-UBND ngày 11/5/2018 của UBND tỉnh; 162/QĐ-UBND ngày 10/3/2025.</t>
  </si>
  <si>
    <t>- Phù hợp Quy hoạch phân khu tỷ lệ 1/2000 phần còn lại phía Nam thành phố Quảng Ngãi (Quyết định số 6122/QĐ-UBND ngày 24/10/2022 của UBND TP Quảng Ngãi);
 -Phù hợp với kế hoạch phát triển nhà ở: 1392/QĐ-UBND ngày 07/12/2022, 1465/QĐ-UBND ngày 29/12/2023 của UBND tỉnh; Chương trình phát triển đô thị tại Quyết định số 412/QĐ-UBND ngày 11/5/2018 của UBND tỉnh;; 162/QĐ-UBND ngày 10/3/2025.</t>
  </si>
  <si>
    <t>- Phù hợp Quy hoạch phân khu tỷ lệ 1/2000 phần còn lại phía Bắc thành phố Quảng Ngãi (Quyết định số 7475/QĐ-UBND ngày 07/12/2022 của UBND TP Quảng Ngãi);
 -Phù hợp với kế hoạch phát triển nhà ở: 1392/QĐ-UBND ngày 07/12/2022, 1465/QĐ-UBND ngày 29/12/2023 của UBND tỉnh; Chương trình phát triển đô thị tại Quyết định số 412/QĐ-UBND ngày 11/5/2018 của UBND tỉnh; 162/QĐ-UBND ngày 10/3/2025.</t>
  </si>
  <si>
    <t>- Phù hợp Quy hoạch phân khu tỷ lệ 1/2000 phần còn lại phía Nam thành phố Quảng Ngãi (Quyết định số 6122/QĐ-UBND ngày 24/10/2022 của UBND TP Quảng Ngãi) và Quy hoạch phân khu tỷ lệ 1/2000 Khu đô thị Nghĩa An, thành phố Quảng Ngãi (Quyết định số 1290/QĐ-UBND ngày 24/12/2021 của UBND tỉnh Quảng Ngãi);
 -Phù hợp với kế hoạch phát triển nhà ở: 1392/QĐ-UBND ngày 07/12/2022, 1465/QĐ-UBND ngày 29/12/2023 của UBND tỉnh; Chương trình phát triển đô thị tại Quyết định số 412/QĐ-UBND ngày 11/5/2018 của UBND tỉnh; 162/QĐ-UBND ngày 10/3/2025.</t>
  </si>
  <si>
    <t>- Phù hợp Quy hoạch phân khu tỷ lệ 1/2000 phần còn lại phía Nam thành phố Quảng Ngãi (Quyết định số 6122/QĐ-UBND ngày 24/10/2022 của UBND TP Quảng Ngãi);
 -Phù hợp với kế hoạch phát triển nhà ở: 1392/QĐ-UBND ngày 07/12/2022, 1465/QĐ-UBND ngày 29/12/2023 của UBND tỉnh; Chương trình phát triển đô thị tại Quyết định số 412/QĐ-UBND ngày 11/5/2018 của UBND tỉnh; 162/QĐ-UBND ngày 10/3/2025.</t>
  </si>
  <si>
    <t>- Phù hợp Quy hoạch phân khu TL 1/2000 Khu vực Tịnh Kỳ và Tịnh Hòa, thành phố Quảng Ngãi (Quyết định số 856/QĐ-UBND ngày 08/10/2018 của UBND tỉnh Quảng Ngãi);
 -Phù hợp với kế hoạch phát triển nhà ở: 1392/QĐ-UBND ngày 07/12/2022, 1465/QĐ-UBND ngày 29/12/2023 của UBND tỉnh; Chương trình phát triển đô thị tại Quyết định số 412/QĐ-UBND ngày 11/5/2018 của UBND tỉnh; 162/QĐ-UBND ngày 10/3/2025.</t>
  </si>
  <si>
    <t>(Kèm theo Nghị quyết số 26/NQ-HĐND ngày 19 tháng 3 năm 2025 của Hội đồng nhân dân tỉnh Quảng Ngãi)</t>
  </si>
  <si>
    <t>PHỤ LỤC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</si>
</sst>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_-* #,##0_-;\-* #,##0_-;_-* &quot;-&quot;??_-;_-@_-"/>
    <numFmt numFmtId="166" formatCode="0.0"/>
  </numFmts>
  <fonts count="20" x14ac:knownFonts="1">
    <font>
      <sz val="14"/>
      <color theme="1"/>
      <name val="Times New Roman"/>
      <family val="2"/>
      <charset val="163"/>
    </font>
    <font>
      <sz val="14"/>
      <color theme="1"/>
      <name val="Times New Roman"/>
      <family val="2"/>
      <charset val="163"/>
    </font>
    <font>
      <b/>
      <sz val="14"/>
      <name val="Times New Roman"/>
      <family val="1"/>
    </font>
    <font>
      <sz val="14"/>
      <name val="Times New Roman"/>
      <family val="1"/>
    </font>
    <font>
      <i/>
      <sz val="14"/>
      <name val="Times New Roman"/>
      <family val="1"/>
    </font>
    <font>
      <b/>
      <sz val="12"/>
      <name val="Times New Roman"/>
      <family val="1"/>
      <charset val="163"/>
    </font>
    <font>
      <b/>
      <i/>
      <sz val="12"/>
      <name val="Times New Roman"/>
      <family val="1"/>
      <charset val="163"/>
    </font>
    <font>
      <sz val="12"/>
      <name val="Times New Roman"/>
      <family val="1"/>
    </font>
    <font>
      <sz val="10"/>
      <name val="Arial"/>
      <family val="2"/>
    </font>
    <font>
      <sz val="12"/>
      <color rgb="FFFF0000"/>
      <name val="Times New Roman"/>
      <family val="1"/>
    </font>
    <font>
      <sz val="12"/>
      <name val=".VnArial"/>
      <family val="2"/>
    </font>
    <font>
      <sz val="12"/>
      <name val="Times New Roman"/>
      <family val="1"/>
      <charset val="163"/>
    </font>
    <font>
      <sz val="12"/>
      <color rgb="FFFF0000"/>
      <name val="Times New Roman"/>
      <family val="1"/>
      <charset val="163"/>
    </font>
    <font>
      <b/>
      <i/>
      <sz val="12"/>
      <name val="Times New Roman"/>
      <family val="1"/>
    </font>
    <font>
      <sz val="13"/>
      <name val="Times New Roman"/>
      <family val="1"/>
    </font>
    <font>
      <b/>
      <sz val="12"/>
      <name val="Times New Roman"/>
      <family val="1"/>
    </font>
    <font>
      <i/>
      <sz val="12"/>
      <name val="Times New Roman"/>
      <family val="1"/>
    </font>
    <font>
      <i/>
      <sz val="13"/>
      <name val="Times New Roman"/>
      <family val="1"/>
    </font>
    <font>
      <sz val="11"/>
      <color theme="1"/>
      <name val="Calibri"/>
      <family val="2"/>
      <scheme val="minor"/>
    </font>
    <font>
      <sz val="10"/>
      <name val="Times New Roman"/>
      <family val="1"/>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style="thin">
        <color indexed="64"/>
      </right>
      <top/>
      <bottom/>
      <diagonal/>
    </border>
  </borders>
  <cellStyleXfs count="7">
    <xf numFmtId="0" fontId="0" fillId="0" borderId="0"/>
    <xf numFmtId="164" fontId="1" fillId="0" borderId="0" applyFont="0" applyFill="0" applyBorder="0" applyAlignment="0" applyProtection="0"/>
    <xf numFmtId="0" fontId="8" fillId="0" borderId="0"/>
    <xf numFmtId="0" fontId="8" fillId="0" borderId="0"/>
    <xf numFmtId="0" fontId="10" fillId="0" borderId="0"/>
    <xf numFmtId="0" fontId="10" fillId="0" borderId="0"/>
    <xf numFmtId="0" fontId="18" fillId="0" borderId="0"/>
  </cellStyleXfs>
  <cellXfs count="162">
    <xf numFmtId="0" fontId="0" fillId="0" borderId="0" xfId="0"/>
    <xf numFmtId="0" fontId="3" fillId="0" borderId="0" xfId="0" applyFont="1"/>
    <xf numFmtId="0" fontId="4" fillId="0" borderId="0" xfId="0" applyFont="1"/>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165" fontId="2" fillId="0" borderId="2" xfId="1"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6" fillId="2" borderId="3" xfId="0" applyFont="1" applyFill="1" applyBorder="1" applyAlignment="1">
      <alignment horizontal="center" vertical="top"/>
    </xf>
    <xf numFmtId="165" fontId="6" fillId="2" borderId="3" xfId="1" applyNumberFormat="1" applyFont="1" applyFill="1" applyBorder="1" applyAlignment="1">
      <alignment horizontal="right" vertical="top"/>
    </xf>
    <xf numFmtId="0" fontId="6" fillId="0" borderId="3" xfId="0" applyFont="1" applyBorder="1" applyAlignment="1">
      <alignment horizontal="center" vertical="top"/>
    </xf>
    <xf numFmtId="0" fontId="5" fillId="0" borderId="3" xfId="0" applyFont="1" applyBorder="1" applyAlignment="1">
      <alignment horizontal="justify" vertical="top" wrapText="1"/>
    </xf>
    <xf numFmtId="0" fontId="6" fillId="0" borderId="3" xfId="0" applyFont="1" applyBorder="1" applyAlignment="1">
      <alignment horizontal="left" vertical="top"/>
    </xf>
    <xf numFmtId="165" fontId="6" fillId="0" borderId="3" xfId="1" applyNumberFormat="1" applyFont="1" applyFill="1" applyBorder="1" applyAlignment="1">
      <alignment horizontal="right" vertical="top"/>
    </xf>
    <xf numFmtId="49" fontId="6" fillId="0" borderId="3" xfId="0" applyNumberFormat="1" applyFont="1" applyBorder="1" applyAlignment="1">
      <alignment horizontal="left" vertical="top"/>
    </xf>
    <xf numFmtId="0" fontId="6" fillId="0" borderId="3" xfId="0" applyFont="1" applyBorder="1" applyAlignment="1">
      <alignment horizontal="center"/>
    </xf>
    <xf numFmtId="0" fontId="6" fillId="0" borderId="0" xfId="0" applyFont="1" applyAlignment="1">
      <alignment horizontal="center"/>
    </xf>
    <xf numFmtId="0" fontId="7" fillId="2" borderId="3" xfId="0" applyFont="1" applyFill="1" applyBorder="1" applyAlignment="1">
      <alignment horizontal="center" vertical="top" wrapText="1"/>
    </xf>
    <xf numFmtId="2" fontId="7" fillId="2" borderId="3" xfId="0" applyNumberFormat="1" applyFont="1" applyFill="1" applyBorder="1" applyAlignment="1">
      <alignment horizontal="center" vertical="top" wrapText="1"/>
    </xf>
    <xf numFmtId="0" fontId="11" fillId="2" borderId="3" xfId="0" applyFont="1" applyFill="1" applyBorder="1" applyAlignment="1">
      <alignment horizontal="center" vertical="top"/>
    </xf>
    <xf numFmtId="0" fontId="5" fillId="2" borderId="3" xfId="0" applyFont="1" applyFill="1" applyBorder="1" applyAlignment="1">
      <alignment horizontal="left" vertical="top" wrapText="1"/>
    </xf>
    <xf numFmtId="0" fontId="11" fillId="2" borderId="3" xfId="0" applyFont="1" applyFill="1" applyBorder="1" applyAlignment="1">
      <alignment horizontal="left" vertical="top"/>
    </xf>
    <xf numFmtId="0" fontId="11" fillId="2" borderId="3" xfId="0" applyFont="1" applyFill="1" applyBorder="1" applyAlignment="1">
      <alignment horizontal="center" vertical="top" wrapText="1"/>
    </xf>
    <xf numFmtId="49" fontId="11" fillId="2" borderId="3" xfId="0" quotePrefix="1" applyNumberFormat="1" applyFont="1" applyFill="1" applyBorder="1" applyAlignment="1">
      <alignment horizontal="left" vertical="top" wrapText="1"/>
    </xf>
    <xf numFmtId="0" fontId="7" fillId="2" borderId="3" xfId="0" applyFont="1" applyFill="1" applyBorder="1" applyAlignment="1">
      <alignment horizontal="center" vertical="top"/>
    </xf>
    <xf numFmtId="0" fontId="7" fillId="2" borderId="3" xfId="0" applyFont="1" applyFill="1" applyBorder="1" applyAlignment="1">
      <alignment horizontal="left" vertical="top" wrapText="1"/>
    </xf>
    <xf numFmtId="0" fontId="6" fillId="2" borderId="3" xfId="0" applyFont="1" applyFill="1" applyBorder="1" applyAlignment="1">
      <alignment horizontal="left" vertical="top" wrapText="1"/>
    </xf>
    <xf numFmtId="49" fontId="6" fillId="2" borderId="3" xfId="0" applyNumberFormat="1" applyFont="1" applyFill="1" applyBorder="1" applyAlignment="1">
      <alignment horizontal="left" vertical="top" wrapText="1"/>
    </xf>
    <xf numFmtId="0" fontId="6" fillId="2" borderId="3" xfId="0" applyFont="1" applyFill="1" applyBorder="1" applyAlignment="1">
      <alignment horizontal="center" vertical="top" wrapText="1"/>
    </xf>
    <xf numFmtId="0" fontId="6" fillId="2" borderId="0" xfId="0" applyFont="1" applyFill="1" applyAlignment="1">
      <alignment horizontal="center" vertical="top"/>
    </xf>
    <xf numFmtId="164" fontId="11" fillId="2" borderId="3" xfId="1" applyFont="1" applyFill="1" applyBorder="1" applyAlignment="1">
      <alignment horizontal="right" vertical="top"/>
    </xf>
    <xf numFmtId="0" fontId="11" fillId="2" borderId="3" xfId="0" applyFont="1" applyFill="1" applyBorder="1" applyAlignment="1">
      <alignment vertical="top"/>
    </xf>
    <xf numFmtId="0" fontId="7" fillId="2" borderId="3" xfId="0" applyFont="1" applyFill="1" applyBorder="1" applyAlignment="1">
      <alignment horizontal="left" vertical="top"/>
    </xf>
    <xf numFmtId="0" fontId="7" fillId="2" borderId="3" xfId="0" applyFont="1" applyFill="1" applyBorder="1" applyAlignment="1">
      <alignment horizontal="right" vertical="top"/>
    </xf>
    <xf numFmtId="0" fontId="7" fillId="2" borderId="3" xfId="0" applyFont="1" applyFill="1" applyBorder="1" applyAlignment="1">
      <alignment vertical="top"/>
    </xf>
    <xf numFmtId="0" fontId="13" fillId="2" borderId="3" xfId="0" applyFont="1" applyFill="1" applyBorder="1" applyAlignment="1">
      <alignment horizontal="center" vertical="top" wrapText="1"/>
    </xf>
    <xf numFmtId="0" fontId="13" fillId="2" borderId="0" xfId="0" applyFont="1" applyFill="1" applyAlignment="1">
      <alignment horizontal="center" vertical="top"/>
    </xf>
    <xf numFmtId="164" fontId="7" fillId="2" borderId="3" xfId="1" applyFont="1" applyFill="1" applyBorder="1" applyAlignment="1">
      <alignment horizontal="center" vertical="top"/>
    </xf>
    <xf numFmtId="49" fontId="14" fillId="2" borderId="3" xfId="0" applyNumberFormat="1" applyFont="1" applyFill="1" applyBorder="1" applyAlignment="1">
      <alignment vertical="center" wrapText="1"/>
    </xf>
    <xf numFmtId="0" fontId="15" fillId="2" borderId="3" xfId="0" applyFont="1" applyFill="1" applyBorder="1" applyAlignment="1">
      <alignment vertical="top"/>
    </xf>
    <xf numFmtId="0" fontId="15" fillId="2" borderId="0" xfId="0" applyFont="1" applyFill="1" applyAlignment="1">
      <alignment vertical="top"/>
    </xf>
    <xf numFmtId="0" fontId="16" fillId="2" borderId="3" xfId="0" applyFont="1" applyFill="1" applyBorder="1" applyAlignment="1">
      <alignment horizontal="center" vertical="top"/>
    </xf>
    <xf numFmtId="0" fontId="16" fillId="2" borderId="3" xfId="0" applyFont="1" applyFill="1" applyBorder="1" applyAlignment="1">
      <alignment horizontal="left" vertical="top" wrapText="1"/>
    </xf>
    <xf numFmtId="0" fontId="16" fillId="2" borderId="3" xfId="0" applyFont="1" applyFill="1" applyBorder="1" applyAlignment="1">
      <alignment horizontal="center" vertical="top" wrapText="1"/>
    </xf>
    <xf numFmtId="164" fontId="16" fillId="2" borderId="3" xfId="1" applyFont="1" applyFill="1" applyBorder="1" applyAlignment="1">
      <alignment horizontal="center" vertical="top"/>
    </xf>
    <xf numFmtId="0" fontId="13" fillId="2" borderId="4" xfId="0" applyFont="1" applyFill="1" applyBorder="1" applyAlignment="1">
      <alignment vertical="top"/>
    </xf>
    <xf numFmtId="0" fontId="13" fillId="2" borderId="0" xfId="0" applyFont="1" applyFill="1" applyAlignment="1">
      <alignment vertical="top"/>
    </xf>
    <xf numFmtId="0" fontId="5" fillId="3" borderId="3" xfId="0" applyFont="1" applyFill="1" applyBorder="1" applyAlignment="1">
      <alignment horizontal="center" vertical="top"/>
    </xf>
    <xf numFmtId="0" fontId="5" fillId="3" borderId="3" xfId="0" applyFont="1" applyFill="1" applyBorder="1" applyAlignment="1">
      <alignment horizontal="left" vertical="top" wrapText="1"/>
    </xf>
    <xf numFmtId="0" fontId="5" fillId="3" borderId="3" xfId="0" applyFont="1" applyFill="1" applyBorder="1" applyAlignment="1">
      <alignment horizontal="left" vertical="top"/>
    </xf>
    <xf numFmtId="165" fontId="5" fillId="3" borderId="3" xfId="1" applyNumberFormat="1" applyFont="1" applyFill="1" applyBorder="1" applyAlignment="1">
      <alignment horizontal="right" vertical="top"/>
    </xf>
    <xf numFmtId="49" fontId="5" fillId="3" borderId="3" xfId="0" applyNumberFormat="1" applyFont="1" applyFill="1" applyBorder="1" applyAlignment="1">
      <alignment horizontal="left" vertical="top"/>
    </xf>
    <xf numFmtId="0" fontId="5" fillId="3" borderId="3" xfId="0" applyFont="1" applyFill="1" applyBorder="1"/>
    <xf numFmtId="0" fontId="5" fillId="3" borderId="3" xfId="0" applyFont="1" applyFill="1" applyBorder="1" applyAlignment="1">
      <alignment horizontal="justify" vertical="top" wrapText="1"/>
    </xf>
    <xf numFmtId="0" fontId="5" fillId="3" borderId="3" xfId="0" applyFont="1" applyFill="1" applyBorder="1" applyAlignment="1">
      <alignment horizontal="center"/>
    </xf>
    <xf numFmtId="0" fontId="6" fillId="4" borderId="3" xfId="0" applyFont="1" applyFill="1" applyBorder="1" applyAlignment="1">
      <alignment horizontal="center" vertical="top"/>
    </xf>
    <xf numFmtId="0" fontId="6" fillId="4" borderId="3" xfId="0" applyFont="1" applyFill="1" applyBorder="1" applyAlignment="1">
      <alignment horizontal="left" vertical="top"/>
    </xf>
    <xf numFmtId="165" fontId="6" fillId="4" borderId="3" xfId="1" applyNumberFormat="1" applyFont="1" applyFill="1" applyBorder="1" applyAlignment="1">
      <alignment horizontal="right" vertical="top"/>
    </xf>
    <xf numFmtId="0" fontId="6" fillId="4" borderId="3" xfId="0" applyFont="1" applyFill="1" applyBorder="1" applyAlignment="1">
      <alignment horizontal="left" vertical="top" wrapText="1"/>
    </xf>
    <xf numFmtId="49" fontId="6" fillId="4" borderId="3" xfId="0" applyNumberFormat="1" applyFont="1" applyFill="1" applyBorder="1" applyAlignment="1">
      <alignment horizontal="left" vertical="top" wrapText="1"/>
    </xf>
    <xf numFmtId="0" fontId="6" fillId="4" borderId="3" xfId="0" applyFont="1" applyFill="1" applyBorder="1" applyAlignment="1">
      <alignment horizontal="center" vertical="top" wrapText="1"/>
    </xf>
    <xf numFmtId="0" fontId="6" fillId="4" borderId="0" xfId="0" applyFont="1" applyFill="1" applyAlignment="1">
      <alignment horizontal="center" vertical="top"/>
    </xf>
    <xf numFmtId="0" fontId="19" fillId="2" borderId="3" xfId="0" applyFont="1" applyFill="1" applyBorder="1" applyAlignment="1">
      <alignment horizontal="center" vertical="top" wrapText="1"/>
    </xf>
    <xf numFmtId="0" fontId="7" fillId="0" borderId="3" xfId="0" applyFont="1" applyFill="1" applyBorder="1" applyAlignment="1">
      <alignment horizontal="justify" vertical="top" wrapText="1"/>
    </xf>
    <xf numFmtId="0" fontId="7" fillId="0" borderId="3" xfId="0" applyFont="1" applyFill="1" applyBorder="1" applyAlignment="1">
      <alignment horizontal="center" vertical="top" wrapText="1"/>
    </xf>
    <xf numFmtId="0" fontId="7" fillId="0" borderId="3" xfId="2" applyFont="1" applyFill="1" applyBorder="1" applyAlignment="1">
      <alignment horizontal="center" vertical="top" wrapText="1"/>
    </xf>
    <xf numFmtId="2" fontId="7" fillId="0" borderId="3" xfId="0" applyNumberFormat="1" applyFont="1" applyFill="1" applyBorder="1" applyAlignment="1">
      <alignment vertical="top" wrapText="1"/>
    </xf>
    <xf numFmtId="2" fontId="7" fillId="0" borderId="3" xfId="0" applyNumberFormat="1" applyFont="1" applyFill="1" applyBorder="1" applyAlignment="1">
      <alignment horizontal="center" vertical="top" wrapText="1"/>
    </xf>
    <xf numFmtId="0" fontId="7" fillId="0" borderId="3" xfId="0" applyFont="1" applyFill="1" applyBorder="1" applyAlignment="1">
      <alignment horizontal="center" vertical="center" wrapText="1"/>
    </xf>
    <xf numFmtId="0" fontId="6" fillId="0" borderId="0" xfId="0" applyFont="1" applyFill="1" applyAlignment="1">
      <alignment horizontal="center"/>
    </xf>
    <xf numFmtId="0" fontId="5" fillId="0" borderId="0" xfId="0" applyFont="1" applyFill="1" applyAlignment="1">
      <alignment horizontal="center"/>
    </xf>
    <xf numFmtId="0" fontId="6" fillId="0" borderId="3" xfId="0" applyFont="1" applyFill="1" applyBorder="1" applyAlignment="1">
      <alignment horizontal="center" vertical="top"/>
    </xf>
    <xf numFmtId="0" fontId="6" fillId="0" borderId="3" xfId="0" applyFont="1" applyFill="1" applyBorder="1" applyAlignment="1">
      <alignment horizontal="left" vertical="top"/>
    </xf>
    <xf numFmtId="0" fontId="6" fillId="0" borderId="3" xfId="0" applyFont="1" applyFill="1" applyBorder="1" applyAlignment="1">
      <alignment horizontal="center"/>
    </xf>
    <xf numFmtId="0" fontId="6" fillId="5" borderId="3" xfId="0" applyFont="1" applyFill="1" applyBorder="1" applyAlignment="1">
      <alignment horizontal="center" vertical="top"/>
    </xf>
    <xf numFmtId="0" fontId="5" fillId="5" borderId="3" xfId="0" applyFont="1" applyFill="1" applyBorder="1" applyAlignment="1">
      <alignment horizontal="justify" vertical="top" wrapText="1"/>
    </xf>
    <xf numFmtId="0" fontId="6" fillId="5" borderId="3" xfId="0" applyFont="1" applyFill="1" applyBorder="1" applyAlignment="1">
      <alignment horizontal="left" vertical="top"/>
    </xf>
    <xf numFmtId="165" fontId="6" fillId="5" borderId="3" xfId="1" applyNumberFormat="1" applyFont="1" applyFill="1" applyBorder="1" applyAlignment="1">
      <alignment horizontal="right" vertical="top"/>
    </xf>
    <xf numFmtId="49" fontId="6" fillId="5" borderId="3" xfId="0" applyNumberFormat="1" applyFont="1" applyFill="1" applyBorder="1" applyAlignment="1">
      <alignment horizontal="left" vertical="top"/>
    </xf>
    <xf numFmtId="0" fontId="6" fillId="5" borderId="3" xfId="0" applyFont="1" applyFill="1" applyBorder="1" applyAlignment="1">
      <alignment horizontal="center"/>
    </xf>
    <xf numFmtId="0" fontId="7" fillId="0" borderId="0" xfId="0" applyFont="1" applyFill="1" applyAlignment="1">
      <alignment vertical="center" wrapText="1"/>
    </xf>
    <xf numFmtId="0" fontId="9" fillId="0" borderId="0" xfId="0" applyFont="1" applyFill="1" applyAlignment="1">
      <alignment vertical="center" wrapText="1"/>
    </xf>
    <xf numFmtId="0" fontId="7" fillId="0" borderId="3" xfId="3" applyFont="1" applyFill="1" applyBorder="1" applyAlignment="1">
      <alignment horizontal="center" vertical="top" wrapText="1"/>
    </xf>
    <xf numFmtId="0" fontId="7" fillId="0" borderId="3" xfId="0" quotePrefix="1" applyFont="1" applyFill="1" applyBorder="1" applyAlignment="1">
      <alignment horizontal="center" vertical="center" wrapText="1"/>
    </xf>
    <xf numFmtId="2" fontId="7" fillId="0" borderId="3" xfId="4" applyNumberFormat="1" applyFont="1" applyFill="1" applyBorder="1" applyAlignment="1">
      <alignment horizontal="center" vertical="top" wrapText="1"/>
    </xf>
    <xf numFmtId="2" fontId="7" fillId="0" borderId="3" xfId="0" applyNumberFormat="1" applyFont="1" applyFill="1" applyBorder="1" applyAlignment="1">
      <alignment horizontal="right" vertical="top" wrapText="1"/>
    </xf>
    <xf numFmtId="0" fontId="7" fillId="0" borderId="3" xfId="0" quotePrefix="1" applyFont="1" applyFill="1" applyBorder="1" applyAlignment="1">
      <alignment horizontal="left" vertical="top" wrapText="1"/>
    </xf>
    <xf numFmtId="0" fontId="11" fillId="0" borderId="3" xfId="0" applyFont="1" applyFill="1" applyBorder="1" applyAlignment="1">
      <alignment horizontal="center" vertical="top"/>
    </xf>
    <xf numFmtId="0" fontId="5" fillId="0" borderId="3" xfId="0" applyFont="1" applyFill="1" applyBorder="1" applyAlignment="1">
      <alignment horizontal="left" vertical="top" wrapText="1"/>
    </xf>
    <xf numFmtId="0" fontId="11" fillId="0" borderId="3" xfId="0" applyFont="1" applyFill="1" applyBorder="1" applyAlignment="1">
      <alignment horizontal="left" vertical="top"/>
    </xf>
    <xf numFmtId="0" fontId="11" fillId="0" borderId="3" xfId="0" applyFont="1" applyFill="1" applyBorder="1" applyAlignment="1">
      <alignment horizontal="left" vertical="top" wrapText="1"/>
    </xf>
    <xf numFmtId="165" fontId="11" fillId="0" borderId="3" xfId="1" applyNumberFormat="1" applyFont="1" applyFill="1" applyBorder="1" applyAlignment="1">
      <alignment horizontal="right" vertical="top"/>
    </xf>
    <xf numFmtId="165" fontId="11" fillId="0" borderId="3" xfId="1" applyNumberFormat="1" applyFont="1" applyFill="1" applyBorder="1" applyAlignment="1">
      <alignment horizontal="right" vertical="top" wrapText="1"/>
    </xf>
    <xf numFmtId="0" fontId="11" fillId="0" borderId="3" xfId="0" applyFont="1" applyFill="1" applyBorder="1" applyAlignment="1">
      <alignment horizontal="center" vertical="top" wrapText="1"/>
    </xf>
    <xf numFmtId="0" fontId="11" fillId="0" borderId="3" xfId="0" applyFont="1" applyFill="1" applyBorder="1" applyAlignment="1">
      <alignment horizontal="left" vertical="center" wrapText="1"/>
    </xf>
    <xf numFmtId="0" fontId="12" fillId="0" borderId="0" xfId="0" applyFont="1" applyFill="1" applyAlignment="1">
      <alignment horizontal="center" vertical="center" wrapText="1"/>
    </xf>
    <xf numFmtId="0" fontId="11" fillId="0" borderId="3" xfId="0" applyFont="1" applyFill="1" applyBorder="1" applyAlignment="1">
      <alignment horizontal="center" vertical="center"/>
    </xf>
    <xf numFmtId="0" fontId="11" fillId="0" borderId="0" xfId="0" applyFont="1" applyFill="1" applyAlignment="1">
      <alignment horizontal="center" vertical="center"/>
    </xf>
    <xf numFmtId="0" fontId="11" fillId="0" borderId="3" xfId="0" applyFont="1" applyFill="1" applyBorder="1" applyAlignment="1">
      <alignment horizontal="center"/>
    </xf>
    <xf numFmtId="0" fontId="11" fillId="0" borderId="0" xfId="0" applyFont="1" applyFill="1" applyAlignment="1">
      <alignment horizontal="center"/>
    </xf>
    <xf numFmtId="0" fontId="11" fillId="0" borderId="3" xfId="5" applyFont="1" applyFill="1" applyBorder="1" applyAlignment="1">
      <alignment horizontal="center" vertical="center" wrapText="1"/>
    </xf>
    <xf numFmtId="0" fontId="7" fillId="0" borderId="3" xfId="0" applyFont="1" applyFill="1" applyBorder="1" applyAlignment="1">
      <alignment horizontal="center" vertical="top"/>
    </xf>
    <xf numFmtId="0" fontId="7" fillId="0" borderId="3" xfId="5" applyFont="1" applyFill="1" applyBorder="1" applyAlignment="1">
      <alignment horizontal="left" vertical="top" wrapText="1"/>
    </xf>
    <xf numFmtId="164" fontId="7" fillId="0" borderId="3" xfId="1" applyFont="1" applyFill="1" applyBorder="1" applyAlignment="1">
      <alignment horizontal="right" vertical="top" wrapText="1"/>
    </xf>
    <xf numFmtId="0" fontId="7" fillId="0" borderId="3" xfId="5" applyFont="1" applyFill="1" applyBorder="1" applyAlignment="1">
      <alignment horizontal="center" vertical="center" wrapText="1"/>
    </xf>
    <xf numFmtId="0" fontId="7" fillId="0" borderId="0" xfId="0" applyFont="1" applyFill="1" applyAlignment="1">
      <alignment horizontal="center"/>
    </xf>
    <xf numFmtId="0" fontId="5" fillId="0" borderId="0" xfId="0" applyFont="1" applyFill="1"/>
    <xf numFmtId="0" fontId="7" fillId="0" borderId="3" xfId="0" applyFont="1" applyFill="1" applyBorder="1" applyAlignment="1">
      <alignment horizontal="left" vertical="top" wrapText="1"/>
    </xf>
    <xf numFmtId="166" fontId="7" fillId="0" borderId="3" xfId="0" applyNumberFormat="1" applyFont="1" applyFill="1" applyBorder="1" applyAlignment="1">
      <alignment horizontal="right" vertical="top" wrapText="1"/>
    </xf>
    <xf numFmtId="0" fontId="7" fillId="0" borderId="3" xfId="0" applyFont="1" applyFill="1" applyBorder="1" applyAlignment="1">
      <alignment horizontal="left" vertical="center" wrapText="1"/>
    </xf>
    <xf numFmtId="0" fontId="7" fillId="0" borderId="0" xfId="0" applyFont="1" applyFill="1"/>
    <xf numFmtId="0" fontId="7" fillId="0" borderId="3" xfId="6" applyFont="1" applyFill="1" applyBorder="1" applyAlignment="1">
      <alignment horizontal="left" vertical="top" wrapText="1"/>
    </xf>
    <xf numFmtId="0" fontId="7" fillId="0" borderId="3" xfId="6" applyFont="1" applyFill="1" applyBorder="1" applyAlignment="1">
      <alignment horizontal="right" vertical="top" wrapText="1"/>
    </xf>
    <xf numFmtId="0" fontId="7" fillId="0" borderId="3" xfId="0" applyFont="1" applyFill="1" applyBorder="1"/>
    <xf numFmtId="0" fontId="7" fillId="0" borderId="8" xfId="0" applyFont="1" applyFill="1" applyBorder="1"/>
    <xf numFmtId="0" fontId="11" fillId="0" borderId="6" xfId="0" applyFont="1" applyFill="1" applyBorder="1"/>
    <xf numFmtId="0" fontId="11" fillId="0" borderId="6" xfId="0" applyFont="1" applyFill="1" applyBorder="1" applyAlignment="1">
      <alignment horizontal="center" vertical="top"/>
    </xf>
    <xf numFmtId="0" fontId="11" fillId="0" borderId="7" xfId="0" applyFont="1" applyFill="1" applyBorder="1"/>
    <xf numFmtId="0" fontId="3" fillId="0" borderId="0" xfId="0" applyFont="1" applyFill="1"/>
    <xf numFmtId="0" fontId="3" fillId="0" borderId="0" xfId="0" applyFont="1" applyAlignment="1">
      <alignment horizontal="center"/>
    </xf>
    <xf numFmtId="2" fontId="7" fillId="0" borderId="3" xfId="5" applyNumberFormat="1" applyFont="1" applyFill="1" applyBorder="1" applyAlignment="1">
      <alignment horizontal="center" vertical="top" wrapText="1"/>
    </xf>
    <xf numFmtId="0" fontId="7" fillId="0" borderId="3" xfId="6" applyFont="1" applyFill="1" applyBorder="1" applyAlignment="1">
      <alignment horizontal="center" vertical="top" wrapText="1"/>
    </xf>
    <xf numFmtId="0" fontId="11" fillId="0" borderId="6" xfId="0" applyFont="1" applyFill="1" applyBorder="1" applyAlignment="1">
      <alignment horizontal="center"/>
    </xf>
    <xf numFmtId="0" fontId="3" fillId="0" borderId="0" xfId="0" applyFont="1" applyFill="1" applyAlignment="1">
      <alignment horizontal="center"/>
    </xf>
    <xf numFmtId="0" fontId="7" fillId="0" borderId="3" xfId="0" applyFont="1" applyFill="1" applyBorder="1" applyAlignment="1">
      <alignment horizontal="center" vertical="center"/>
    </xf>
    <xf numFmtId="0" fontId="7" fillId="0" borderId="3" xfId="6" applyFont="1" applyFill="1" applyBorder="1" applyAlignment="1">
      <alignment horizontal="left" vertical="center" wrapText="1"/>
    </xf>
    <xf numFmtId="0" fontId="7" fillId="0" borderId="3" xfId="6" applyFont="1" applyFill="1" applyBorder="1" applyAlignment="1">
      <alignment horizontal="center" vertical="center"/>
    </xf>
    <xf numFmtId="0" fontId="7" fillId="0" borderId="3" xfId="6" applyFont="1" applyFill="1" applyBorder="1" applyAlignment="1">
      <alignment horizontal="right" vertical="center" wrapText="1"/>
    </xf>
    <xf numFmtId="0" fontId="7" fillId="0" borderId="3" xfId="0" applyFont="1" applyFill="1" applyBorder="1" applyAlignment="1">
      <alignment vertical="center"/>
    </xf>
    <xf numFmtId="0" fontId="7" fillId="0" borderId="8" xfId="0" applyFont="1" applyFill="1" applyBorder="1" applyAlignment="1">
      <alignment vertical="center"/>
    </xf>
    <xf numFmtId="164" fontId="7" fillId="0" borderId="3" xfId="1" applyFont="1" applyFill="1" applyBorder="1" applyAlignment="1">
      <alignment horizontal="center" vertical="center"/>
    </xf>
    <xf numFmtId="49" fontId="7" fillId="0" borderId="3" xfId="0" quotePrefix="1" applyNumberFormat="1" applyFont="1" applyFill="1" applyBorder="1" applyAlignment="1">
      <alignment horizontal="left" vertical="center" wrapText="1"/>
    </xf>
    <xf numFmtId="0" fontId="15" fillId="0" borderId="4" xfId="0" applyFont="1" applyFill="1" applyBorder="1" applyAlignment="1">
      <alignment vertical="center"/>
    </xf>
    <xf numFmtId="0" fontId="15" fillId="0" borderId="0" xfId="0" applyFont="1" applyFill="1" applyAlignment="1">
      <alignment vertical="center"/>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164" fontId="7" fillId="0" borderId="4" xfId="1" applyFont="1" applyFill="1" applyBorder="1" applyAlignment="1">
      <alignment horizontal="center" vertical="center"/>
    </xf>
    <xf numFmtId="0" fontId="7" fillId="0" borderId="4" xfId="0" applyFont="1" applyFill="1" applyBorder="1" applyAlignment="1">
      <alignment horizontal="center" vertical="center"/>
    </xf>
    <xf numFmtId="49" fontId="7" fillId="0" borderId="4" xfId="0" quotePrefix="1" applyNumberFormat="1" applyFont="1" applyFill="1" applyBorder="1" applyAlignment="1">
      <alignment horizontal="left" vertical="center" wrapText="1"/>
    </xf>
    <xf numFmtId="2" fontId="7" fillId="0" borderId="3" xfId="0" applyNumberFormat="1" applyFont="1" applyFill="1" applyBorder="1" applyAlignment="1">
      <alignment horizontal="right" vertical="center" wrapText="1"/>
    </xf>
    <xf numFmtId="2" fontId="7" fillId="0" borderId="3" xfId="0" applyNumberFormat="1" applyFont="1" applyFill="1" applyBorder="1" applyAlignment="1">
      <alignment horizontal="center" vertical="center" wrapText="1"/>
    </xf>
    <xf numFmtId="49" fontId="7" fillId="0" borderId="3" xfId="0" quotePrefix="1" applyNumberFormat="1" applyFont="1" applyFill="1" applyBorder="1" applyAlignment="1">
      <alignment horizontal="justify" vertical="center" wrapText="1"/>
    </xf>
    <xf numFmtId="0" fontId="7" fillId="0" borderId="3" xfId="0" applyFont="1" applyFill="1" applyBorder="1" applyAlignment="1">
      <alignment horizontal="right" vertical="center" wrapText="1"/>
    </xf>
    <xf numFmtId="0" fontId="7" fillId="0" borderId="3" xfId="0" quotePrefix="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6" fillId="0" borderId="3" xfId="0" applyNumberFormat="1" applyFont="1" applyFill="1" applyBorder="1" applyAlignment="1">
      <alignment horizontal="left" vertical="center"/>
    </xf>
    <xf numFmtId="49" fontId="11" fillId="0" borderId="3" xfId="0" quotePrefix="1" applyNumberFormat="1" applyFont="1" applyFill="1" applyBorder="1" applyAlignment="1">
      <alignment horizontal="left" vertical="center" wrapText="1"/>
    </xf>
    <xf numFmtId="49" fontId="11" fillId="0" borderId="3" xfId="0" applyNumberFormat="1" applyFont="1" applyFill="1" applyBorder="1" applyAlignment="1">
      <alignment horizontal="left" vertical="center" wrapText="1"/>
    </xf>
    <xf numFmtId="49" fontId="11" fillId="0" borderId="3" xfId="0" applyNumberFormat="1" applyFont="1" applyFill="1" applyBorder="1" applyAlignment="1">
      <alignment horizontal="left" vertical="center"/>
    </xf>
    <xf numFmtId="49" fontId="7" fillId="0" borderId="3" xfId="5" quotePrefix="1" applyNumberFormat="1" applyFont="1" applyFill="1" applyBorder="1" applyAlignment="1">
      <alignment horizontal="left" vertical="center" wrapText="1"/>
    </xf>
    <xf numFmtId="0" fontId="2" fillId="0" borderId="0" xfId="0" applyFont="1" applyAlignment="1">
      <alignment horizontal="center"/>
    </xf>
    <xf numFmtId="0" fontId="2" fillId="0" borderId="0" xfId="0" applyFont="1" applyAlignment="1">
      <alignment horizontal="center" wrapText="1"/>
    </xf>
    <xf numFmtId="0" fontId="4" fillId="0" borderId="0" xfId="0" applyFont="1" applyAlignment="1">
      <alignment horizontal="center" wrapText="1"/>
    </xf>
    <xf numFmtId="49" fontId="17" fillId="2" borderId="4" xfId="0" quotePrefix="1" applyNumberFormat="1" applyFont="1" applyFill="1" applyBorder="1" applyAlignment="1">
      <alignment horizontal="left" vertical="center" wrapText="1"/>
    </xf>
    <xf numFmtId="49" fontId="17" fillId="2" borderId="5" xfId="0" applyNumberFormat="1" applyFont="1" applyFill="1" applyBorder="1" applyAlignment="1">
      <alignment horizontal="left" vertical="center" wrapText="1"/>
    </xf>
    <xf numFmtId="0" fontId="7" fillId="0" borderId="4" xfId="0" quotePrefix="1" applyFont="1" applyFill="1" applyBorder="1" applyAlignment="1">
      <alignment horizontal="center" vertical="center" wrapText="1"/>
    </xf>
    <xf numFmtId="0" fontId="7" fillId="0" borderId="5" xfId="0" quotePrefix="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9" xfId="0" quotePrefix="1" applyFont="1" applyFill="1" applyBorder="1" applyAlignment="1">
      <alignment horizontal="center" vertical="center" wrapText="1"/>
    </xf>
  </cellXfs>
  <cellStyles count="7">
    <cellStyle name="Comma" xfId="1" builtinId="3"/>
    <cellStyle name="Normal" xfId="0" builtinId="0"/>
    <cellStyle name="Normal 10 2" xfId="5"/>
    <cellStyle name="Normal 13" xfId="4"/>
    <cellStyle name="Normal 4" xfId="6"/>
    <cellStyle name="Normal_2021" xfId="2"/>
    <cellStyle name="Normal_CC P. NGUYEN NGHIEM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abSelected="1" topLeftCell="A40" zoomScale="70" zoomScaleNormal="70" workbookViewId="0">
      <selection activeCell="G45" sqref="G45"/>
    </sheetView>
  </sheetViews>
  <sheetFormatPr defaultColWidth="8.92578125" defaultRowHeight="18" x14ac:dyDescent="0.4"/>
  <cols>
    <col min="1" max="1" width="5.0703125" style="1" bestFit="1" customWidth="1"/>
    <col min="2" max="2" width="27.78515625" style="1" customWidth="1"/>
    <col min="3" max="3" width="13.5703125" style="120" customWidth="1"/>
    <col min="4" max="4" width="11.0703125" style="1" customWidth="1"/>
    <col min="5" max="5" width="11.92578125" style="120" customWidth="1"/>
    <col min="6" max="6" width="9.2109375" style="1" hidden="1" customWidth="1"/>
    <col min="7" max="7" width="11.42578125" style="1" customWidth="1"/>
    <col min="8" max="8" width="45" style="1" customWidth="1"/>
    <col min="9" max="9" width="10.0703125" style="1" customWidth="1"/>
    <col min="10" max="10" width="10.42578125" style="1" hidden="1" customWidth="1"/>
    <col min="11" max="76" width="0" style="1" hidden="1" customWidth="1"/>
    <col min="77" max="16384" width="8.92578125" style="1"/>
  </cols>
  <sheetData>
    <row r="1" spans="1:10" x14ac:dyDescent="0.4">
      <c r="A1" s="151" t="s">
        <v>148</v>
      </c>
      <c r="B1" s="151"/>
      <c r="C1" s="151"/>
      <c r="D1" s="151"/>
      <c r="E1" s="151"/>
      <c r="F1" s="151"/>
      <c r="G1" s="151"/>
      <c r="H1" s="151"/>
      <c r="I1" s="151"/>
    </row>
    <row r="2" spans="1:10" ht="35.25" customHeight="1" x14ac:dyDescent="0.4">
      <c r="A2" s="152" t="s">
        <v>120</v>
      </c>
      <c r="B2" s="151"/>
      <c r="C2" s="151"/>
      <c r="D2" s="151"/>
      <c r="E2" s="151"/>
      <c r="F2" s="151"/>
      <c r="G2" s="151"/>
      <c r="H2" s="151"/>
      <c r="I2" s="151"/>
    </row>
    <row r="3" spans="1:10" s="2" customFormat="1" x14ac:dyDescent="0.4">
      <c r="A3" s="153" t="s">
        <v>147</v>
      </c>
      <c r="B3" s="153"/>
      <c r="C3" s="153"/>
      <c r="D3" s="153"/>
      <c r="E3" s="153"/>
      <c r="F3" s="153"/>
      <c r="G3" s="153"/>
      <c r="H3" s="153"/>
      <c r="I3" s="153"/>
    </row>
    <row r="4" spans="1:10" ht="30" customHeight="1" x14ac:dyDescent="0.4"/>
    <row r="5" spans="1:10" s="5" customFormat="1" ht="105" x14ac:dyDescent="0.4">
      <c r="A5" s="3" t="s">
        <v>0</v>
      </c>
      <c r="B5" s="3" t="s">
        <v>1</v>
      </c>
      <c r="C5" s="3" t="s">
        <v>2</v>
      </c>
      <c r="D5" s="3" t="s">
        <v>3</v>
      </c>
      <c r="E5" s="3" t="s">
        <v>122</v>
      </c>
      <c r="F5" s="3" t="s">
        <v>123</v>
      </c>
      <c r="G5" s="3" t="s">
        <v>127</v>
      </c>
      <c r="H5" s="4" t="s">
        <v>4</v>
      </c>
      <c r="I5" s="3" t="s">
        <v>5</v>
      </c>
    </row>
    <row r="6" spans="1:10" s="5" customFormat="1" ht="17.5" x14ac:dyDescent="0.4">
      <c r="A6" s="6"/>
      <c r="B6" s="6" t="s">
        <v>6</v>
      </c>
      <c r="C6" s="6"/>
      <c r="D6" s="7">
        <f>+D7+D41</f>
        <v>2509.33</v>
      </c>
      <c r="E6" s="6"/>
      <c r="F6" s="6"/>
      <c r="G6" s="6"/>
      <c r="H6" s="8"/>
      <c r="I6" s="6"/>
    </row>
    <row r="7" spans="1:10" s="71" customFormat="1" ht="45" x14ac:dyDescent="0.3">
      <c r="A7" s="48" t="s">
        <v>7</v>
      </c>
      <c r="B7" s="54" t="s">
        <v>8</v>
      </c>
      <c r="C7" s="48"/>
      <c r="D7" s="51">
        <f>+D8+D35</f>
        <v>2162.9499999999998</v>
      </c>
      <c r="E7" s="48"/>
      <c r="F7" s="48"/>
      <c r="G7" s="50"/>
      <c r="H7" s="52"/>
      <c r="I7" s="55"/>
    </row>
    <row r="8" spans="1:10" s="70" customFormat="1" ht="15.5" x14ac:dyDescent="0.35">
      <c r="A8" s="75" t="s">
        <v>9</v>
      </c>
      <c r="B8" s="76" t="s">
        <v>10</v>
      </c>
      <c r="C8" s="75"/>
      <c r="D8" s="78">
        <f>D23+D26+D28+D30+D32+D9</f>
        <v>2124.3399999999997</v>
      </c>
      <c r="E8" s="75"/>
      <c r="F8" s="75"/>
      <c r="G8" s="77"/>
      <c r="H8" s="79"/>
      <c r="I8" s="80"/>
    </row>
    <row r="9" spans="1:10" s="17" customFormat="1" ht="15.5" x14ac:dyDescent="0.35">
      <c r="A9" s="11"/>
      <c r="B9" s="12" t="s">
        <v>11</v>
      </c>
      <c r="C9" s="11"/>
      <c r="D9" s="14">
        <f>SUM(D10:D22)</f>
        <v>940.39</v>
      </c>
      <c r="E9" s="11"/>
      <c r="F9" s="11"/>
      <c r="G9" s="13"/>
      <c r="H9" s="15"/>
      <c r="I9" s="16"/>
    </row>
    <row r="10" spans="1:10" s="70" customFormat="1" ht="196.5" customHeight="1" x14ac:dyDescent="0.35">
      <c r="A10" s="65">
        <v>1</v>
      </c>
      <c r="B10" s="64" t="s">
        <v>128</v>
      </c>
      <c r="C10" s="66" t="s">
        <v>12</v>
      </c>
      <c r="D10" s="67">
        <v>35.619999999999997</v>
      </c>
      <c r="E10" s="68" t="s">
        <v>13</v>
      </c>
      <c r="F10" s="68" t="s">
        <v>13</v>
      </c>
      <c r="G10" s="68" t="s">
        <v>124</v>
      </c>
      <c r="H10" s="145" t="s">
        <v>137</v>
      </c>
      <c r="I10" s="69"/>
    </row>
    <row r="11" spans="1:10" s="82" customFormat="1" ht="170.5" x14ac:dyDescent="0.4">
      <c r="A11" s="65">
        <v>2</v>
      </c>
      <c r="B11" s="64" t="s">
        <v>135</v>
      </c>
      <c r="C11" s="65" t="s">
        <v>14</v>
      </c>
      <c r="D11" s="67">
        <v>229</v>
      </c>
      <c r="E11" s="68" t="s">
        <v>13</v>
      </c>
      <c r="F11" s="68" t="s">
        <v>13</v>
      </c>
      <c r="G11" s="68" t="s">
        <v>124</v>
      </c>
      <c r="H11" s="145" t="s">
        <v>138</v>
      </c>
      <c r="I11" s="69"/>
      <c r="J11" s="81"/>
    </row>
    <row r="12" spans="1:10" s="82" customFormat="1" ht="155" x14ac:dyDescent="0.4">
      <c r="A12" s="65">
        <v>3</v>
      </c>
      <c r="B12" s="64" t="s">
        <v>15</v>
      </c>
      <c r="C12" s="65" t="s">
        <v>16</v>
      </c>
      <c r="D12" s="67">
        <v>51.07</v>
      </c>
      <c r="E12" s="68" t="s">
        <v>13</v>
      </c>
      <c r="F12" s="68" t="s">
        <v>13</v>
      </c>
      <c r="G12" s="68" t="s">
        <v>124</v>
      </c>
      <c r="H12" s="145" t="s">
        <v>139</v>
      </c>
      <c r="I12" s="69"/>
      <c r="J12" s="81"/>
    </row>
    <row r="13" spans="1:10" s="82" customFormat="1" ht="166.25" customHeight="1" x14ac:dyDescent="0.4">
      <c r="A13" s="65">
        <v>4</v>
      </c>
      <c r="B13" s="64" t="s">
        <v>129</v>
      </c>
      <c r="C13" s="83" t="s">
        <v>17</v>
      </c>
      <c r="D13" s="67">
        <v>37.020000000000003</v>
      </c>
      <c r="E13" s="68" t="s">
        <v>13</v>
      </c>
      <c r="F13" s="68" t="s">
        <v>13</v>
      </c>
      <c r="G13" s="68" t="s">
        <v>124</v>
      </c>
      <c r="H13" s="145" t="s">
        <v>139</v>
      </c>
      <c r="I13" s="84"/>
      <c r="J13" s="81"/>
    </row>
    <row r="14" spans="1:10" s="82" customFormat="1" ht="165.65" customHeight="1" x14ac:dyDescent="0.4">
      <c r="A14" s="65">
        <v>5</v>
      </c>
      <c r="B14" s="64" t="s">
        <v>18</v>
      </c>
      <c r="C14" s="65" t="s">
        <v>19</v>
      </c>
      <c r="D14" s="67">
        <v>90</v>
      </c>
      <c r="E14" s="68" t="s">
        <v>13</v>
      </c>
      <c r="F14" s="68" t="s">
        <v>13</v>
      </c>
      <c r="G14" s="68" t="s">
        <v>124</v>
      </c>
      <c r="H14" s="145" t="s">
        <v>139</v>
      </c>
      <c r="I14" s="69"/>
      <c r="J14" s="81"/>
    </row>
    <row r="15" spans="1:10" s="82" customFormat="1" ht="192" customHeight="1" x14ac:dyDescent="0.4">
      <c r="A15" s="65">
        <v>6</v>
      </c>
      <c r="B15" s="64" t="s">
        <v>20</v>
      </c>
      <c r="C15" s="85" t="s">
        <v>21</v>
      </c>
      <c r="D15" s="67">
        <v>38.92</v>
      </c>
      <c r="E15" s="68" t="s">
        <v>13</v>
      </c>
      <c r="F15" s="68" t="s">
        <v>13</v>
      </c>
      <c r="G15" s="68" t="s">
        <v>124</v>
      </c>
      <c r="H15" s="145" t="s">
        <v>140</v>
      </c>
      <c r="I15" s="69"/>
      <c r="J15" s="81"/>
    </row>
    <row r="16" spans="1:10" s="82" customFormat="1" ht="191.25" customHeight="1" x14ac:dyDescent="0.4">
      <c r="A16" s="65">
        <v>7</v>
      </c>
      <c r="B16" s="64" t="s">
        <v>22</v>
      </c>
      <c r="C16" s="65" t="s">
        <v>136</v>
      </c>
      <c r="D16" s="67">
        <f>55.34+12</f>
        <v>67.34</v>
      </c>
      <c r="E16" s="68" t="s">
        <v>13</v>
      </c>
      <c r="F16" s="68" t="s">
        <v>13</v>
      </c>
      <c r="G16" s="68" t="s">
        <v>124</v>
      </c>
      <c r="H16" s="145" t="s">
        <v>141</v>
      </c>
      <c r="I16" s="69"/>
      <c r="J16" s="81"/>
    </row>
    <row r="17" spans="1:10" s="82" customFormat="1" ht="128.25" customHeight="1" x14ac:dyDescent="0.4">
      <c r="A17" s="65">
        <v>8</v>
      </c>
      <c r="B17" s="64" t="s">
        <v>130</v>
      </c>
      <c r="C17" s="65" t="s">
        <v>23</v>
      </c>
      <c r="D17" s="67">
        <v>27.81</v>
      </c>
      <c r="E17" s="68" t="s">
        <v>13</v>
      </c>
      <c r="F17" s="68" t="s">
        <v>13</v>
      </c>
      <c r="G17" s="68" t="s">
        <v>124</v>
      </c>
      <c r="H17" s="132" t="s">
        <v>142</v>
      </c>
      <c r="I17" s="69"/>
      <c r="J17" s="81"/>
    </row>
    <row r="18" spans="1:10" s="82" customFormat="1" ht="130.5" customHeight="1" x14ac:dyDescent="0.4">
      <c r="A18" s="65">
        <v>9</v>
      </c>
      <c r="B18" s="64" t="s">
        <v>24</v>
      </c>
      <c r="C18" s="65" t="s">
        <v>25</v>
      </c>
      <c r="D18" s="67">
        <v>112</v>
      </c>
      <c r="E18" s="68" t="s">
        <v>13</v>
      </c>
      <c r="F18" s="68" t="s">
        <v>13</v>
      </c>
      <c r="G18" s="68" t="s">
        <v>124</v>
      </c>
      <c r="H18" s="145" t="s">
        <v>143</v>
      </c>
      <c r="I18" s="69"/>
      <c r="J18" s="81"/>
    </row>
    <row r="19" spans="1:10" s="82" customFormat="1" ht="177.75" customHeight="1" x14ac:dyDescent="0.4">
      <c r="A19" s="65">
        <v>10</v>
      </c>
      <c r="B19" s="64" t="s">
        <v>26</v>
      </c>
      <c r="C19" s="65" t="s">
        <v>27</v>
      </c>
      <c r="D19" s="86">
        <v>102</v>
      </c>
      <c r="E19" s="68" t="s">
        <v>13</v>
      </c>
      <c r="F19" s="68" t="s">
        <v>13</v>
      </c>
      <c r="G19" s="68" t="s">
        <v>124</v>
      </c>
      <c r="H19" s="132" t="s">
        <v>144</v>
      </c>
      <c r="I19" s="65" t="s">
        <v>28</v>
      </c>
      <c r="J19" s="81"/>
    </row>
    <row r="20" spans="1:10" s="82" customFormat="1" ht="128.25" customHeight="1" x14ac:dyDescent="0.4">
      <c r="A20" s="65">
        <v>11</v>
      </c>
      <c r="B20" s="64" t="s">
        <v>29</v>
      </c>
      <c r="C20" s="65" t="s">
        <v>30</v>
      </c>
      <c r="D20" s="86">
        <v>69.3</v>
      </c>
      <c r="E20" s="68" t="s">
        <v>13</v>
      </c>
      <c r="F20" s="68" t="s">
        <v>13</v>
      </c>
      <c r="G20" s="68" t="s">
        <v>124</v>
      </c>
      <c r="H20" s="132" t="s">
        <v>145</v>
      </c>
      <c r="I20" s="69"/>
      <c r="J20" s="81"/>
    </row>
    <row r="21" spans="1:10" s="82" customFormat="1" ht="133.5" customHeight="1" x14ac:dyDescent="0.4">
      <c r="A21" s="65">
        <v>12</v>
      </c>
      <c r="B21" s="64" t="s">
        <v>31</v>
      </c>
      <c r="C21" s="65" t="s">
        <v>32</v>
      </c>
      <c r="D21" s="86">
        <v>58.1</v>
      </c>
      <c r="E21" s="68" t="s">
        <v>13</v>
      </c>
      <c r="F21" s="68" t="s">
        <v>13</v>
      </c>
      <c r="G21" s="68" t="s">
        <v>124</v>
      </c>
      <c r="H21" s="132" t="s">
        <v>145</v>
      </c>
      <c r="I21" s="69"/>
      <c r="J21" s="81"/>
    </row>
    <row r="22" spans="1:10" s="82" customFormat="1" ht="124" x14ac:dyDescent="0.4">
      <c r="A22" s="65">
        <v>13</v>
      </c>
      <c r="B22" s="64" t="s">
        <v>131</v>
      </c>
      <c r="C22" s="65" t="s">
        <v>33</v>
      </c>
      <c r="D22" s="86">
        <v>22.21</v>
      </c>
      <c r="E22" s="68" t="s">
        <v>13</v>
      </c>
      <c r="F22" s="68" t="s">
        <v>13</v>
      </c>
      <c r="G22" s="68" t="s">
        <v>124</v>
      </c>
      <c r="H22" s="144" t="s">
        <v>146</v>
      </c>
      <c r="I22" s="69"/>
      <c r="J22" s="81"/>
    </row>
    <row r="23" spans="1:10" s="70" customFormat="1" ht="15.5" x14ac:dyDescent="0.35">
      <c r="A23" s="88"/>
      <c r="B23" s="89" t="s">
        <v>34</v>
      </c>
      <c r="C23" s="72"/>
      <c r="D23" s="14">
        <f>SUM(D24:D25)</f>
        <v>101.8</v>
      </c>
      <c r="E23" s="72"/>
      <c r="F23" s="72"/>
      <c r="G23" s="73"/>
      <c r="H23" s="146"/>
      <c r="I23" s="74"/>
    </row>
    <row r="24" spans="1:10" s="70" customFormat="1" ht="186" x14ac:dyDescent="0.35">
      <c r="A24" s="88">
        <v>14</v>
      </c>
      <c r="B24" s="90" t="s">
        <v>35</v>
      </c>
      <c r="C24" s="94" t="s">
        <v>36</v>
      </c>
      <c r="D24" s="92">
        <v>51.8</v>
      </c>
      <c r="E24" s="88" t="s">
        <v>37</v>
      </c>
      <c r="F24" s="88" t="s">
        <v>38</v>
      </c>
      <c r="G24" s="68" t="s">
        <v>124</v>
      </c>
      <c r="H24" s="147" t="s">
        <v>39</v>
      </c>
      <c r="I24" s="74"/>
    </row>
    <row r="25" spans="1:10" s="70" customFormat="1" ht="186" x14ac:dyDescent="0.35">
      <c r="A25" s="88">
        <v>15</v>
      </c>
      <c r="B25" s="90" t="s">
        <v>40</v>
      </c>
      <c r="C25" s="94" t="s">
        <v>41</v>
      </c>
      <c r="D25" s="92">
        <v>50</v>
      </c>
      <c r="E25" s="88" t="s">
        <v>37</v>
      </c>
      <c r="F25" s="88" t="s">
        <v>42</v>
      </c>
      <c r="G25" s="68" t="s">
        <v>124</v>
      </c>
      <c r="H25" s="147" t="s">
        <v>43</v>
      </c>
      <c r="I25" s="74"/>
    </row>
    <row r="26" spans="1:10" s="70" customFormat="1" ht="15.5" x14ac:dyDescent="0.35">
      <c r="A26" s="88"/>
      <c r="B26" s="89" t="s">
        <v>44</v>
      </c>
      <c r="C26" s="72"/>
      <c r="D26" s="14">
        <f>SUM(D27)</f>
        <v>760</v>
      </c>
      <c r="E26" s="72"/>
      <c r="F26" s="72"/>
      <c r="G26" s="73"/>
      <c r="H26" s="146"/>
      <c r="I26" s="74"/>
    </row>
    <row r="27" spans="1:10" s="70" customFormat="1" ht="93" x14ac:dyDescent="0.35">
      <c r="A27" s="88">
        <f>MAX($A$23:A26)+1</f>
        <v>16</v>
      </c>
      <c r="B27" s="91" t="s">
        <v>45</v>
      </c>
      <c r="C27" s="88" t="s">
        <v>46</v>
      </c>
      <c r="D27" s="92">
        <v>760</v>
      </c>
      <c r="E27" s="88" t="s">
        <v>37</v>
      </c>
      <c r="F27" s="88" t="s">
        <v>47</v>
      </c>
      <c r="G27" s="68" t="s">
        <v>124</v>
      </c>
      <c r="H27" s="147" t="s">
        <v>48</v>
      </c>
      <c r="I27" s="74"/>
    </row>
    <row r="28" spans="1:10" s="70" customFormat="1" ht="30.75" customHeight="1" x14ac:dyDescent="0.35">
      <c r="A28" s="88"/>
      <c r="B28" s="89" t="s">
        <v>49</v>
      </c>
      <c r="C28" s="72"/>
      <c r="D28" s="14">
        <f>SUM(D29)</f>
        <v>150</v>
      </c>
      <c r="E28" s="72"/>
      <c r="F28" s="72"/>
      <c r="G28" s="73"/>
      <c r="H28" s="146"/>
      <c r="I28" s="74"/>
    </row>
    <row r="29" spans="1:10" s="70" customFormat="1" ht="148.5" customHeight="1" x14ac:dyDescent="0.35">
      <c r="A29" s="88">
        <f>MAX($A$23:A28)+1</f>
        <v>17</v>
      </c>
      <c r="B29" s="91" t="s">
        <v>132</v>
      </c>
      <c r="C29" s="94" t="s">
        <v>50</v>
      </c>
      <c r="D29" s="93">
        <v>150</v>
      </c>
      <c r="E29" s="94" t="s">
        <v>51</v>
      </c>
      <c r="F29" s="94" t="s">
        <v>52</v>
      </c>
      <c r="G29" s="94" t="s">
        <v>53</v>
      </c>
      <c r="H29" s="148" t="s">
        <v>54</v>
      </c>
      <c r="I29" s="95"/>
      <c r="J29" s="96"/>
    </row>
    <row r="30" spans="1:10" s="70" customFormat="1" ht="15.5" x14ac:dyDescent="0.35">
      <c r="A30" s="88"/>
      <c r="B30" s="89" t="s">
        <v>55</v>
      </c>
      <c r="C30" s="72"/>
      <c r="D30" s="14">
        <f>SUM(D31)</f>
        <v>37.28</v>
      </c>
      <c r="E30" s="72"/>
      <c r="F30" s="72"/>
      <c r="G30" s="73"/>
      <c r="H30" s="146"/>
      <c r="I30" s="74"/>
    </row>
    <row r="31" spans="1:10" s="98" customFormat="1" ht="139.5" x14ac:dyDescent="0.4">
      <c r="A31" s="88">
        <f>MAX($A$23:A30)+1</f>
        <v>18</v>
      </c>
      <c r="B31" s="91" t="s">
        <v>56</v>
      </c>
      <c r="C31" s="88" t="s">
        <v>57</v>
      </c>
      <c r="D31" s="92">
        <v>37.28</v>
      </c>
      <c r="E31" s="88" t="s">
        <v>37</v>
      </c>
      <c r="F31" s="88" t="s">
        <v>58</v>
      </c>
      <c r="G31" s="68" t="s">
        <v>124</v>
      </c>
      <c r="H31" s="147" t="s">
        <v>59</v>
      </c>
      <c r="I31" s="97"/>
    </row>
    <row r="32" spans="1:10" s="100" customFormat="1" ht="15.5" x14ac:dyDescent="0.35">
      <c r="A32" s="88"/>
      <c r="B32" s="89" t="s">
        <v>60</v>
      </c>
      <c r="C32" s="88"/>
      <c r="D32" s="14">
        <f>SUM(D33:D34)</f>
        <v>134.87</v>
      </c>
      <c r="E32" s="88"/>
      <c r="F32" s="88"/>
      <c r="G32" s="90"/>
      <c r="H32" s="149"/>
      <c r="I32" s="99"/>
    </row>
    <row r="33" spans="1:9" s="100" customFormat="1" ht="246.65" customHeight="1" x14ac:dyDescent="0.35">
      <c r="A33" s="88">
        <f>MAX($A$23:A32)+1</f>
        <v>19</v>
      </c>
      <c r="B33" s="91" t="s">
        <v>61</v>
      </c>
      <c r="C33" s="94" t="s">
        <v>62</v>
      </c>
      <c r="D33" s="93">
        <v>33.74</v>
      </c>
      <c r="E33" s="88" t="s">
        <v>37</v>
      </c>
      <c r="F33" s="94" t="s">
        <v>13</v>
      </c>
      <c r="G33" s="68" t="s">
        <v>124</v>
      </c>
      <c r="H33" s="147" t="s">
        <v>63</v>
      </c>
      <c r="I33" s="101"/>
    </row>
    <row r="34" spans="1:9" s="106" customFormat="1" ht="121.75" customHeight="1" x14ac:dyDescent="0.35">
      <c r="A34" s="102">
        <f>MAX($A$23:A33)+1</f>
        <v>20</v>
      </c>
      <c r="B34" s="103" t="s">
        <v>64</v>
      </c>
      <c r="C34" s="121" t="s">
        <v>65</v>
      </c>
      <c r="D34" s="104">
        <v>101.13</v>
      </c>
      <c r="E34" s="65">
        <v>2025</v>
      </c>
      <c r="F34" s="102" t="s">
        <v>13</v>
      </c>
      <c r="G34" s="68" t="s">
        <v>124</v>
      </c>
      <c r="H34" s="150" t="s">
        <v>119</v>
      </c>
      <c r="I34" s="105"/>
    </row>
    <row r="35" spans="1:9" s="62" customFormat="1" ht="15.5" x14ac:dyDescent="0.4">
      <c r="A35" s="56" t="s">
        <v>66</v>
      </c>
      <c r="B35" s="57" t="s">
        <v>67</v>
      </c>
      <c r="C35" s="56"/>
      <c r="D35" s="58">
        <f>+D36+D38</f>
        <v>38.61</v>
      </c>
      <c r="E35" s="56"/>
      <c r="F35" s="56"/>
      <c r="G35" s="59"/>
      <c r="H35" s="60"/>
      <c r="I35" s="61"/>
    </row>
    <row r="36" spans="1:9" s="30" customFormat="1" ht="15.5" x14ac:dyDescent="0.4">
      <c r="A36" s="20"/>
      <c r="B36" s="21" t="s">
        <v>44</v>
      </c>
      <c r="C36" s="9"/>
      <c r="D36" s="10">
        <f>SUM(D37)</f>
        <v>24.37</v>
      </c>
      <c r="E36" s="9"/>
      <c r="F36" s="9"/>
      <c r="G36" s="27"/>
      <c r="H36" s="28"/>
      <c r="I36" s="29"/>
    </row>
    <row r="37" spans="1:9" s="30" customFormat="1" ht="132" customHeight="1" x14ac:dyDescent="0.4">
      <c r="A37" s="20">
        <f>MAX($A$23:A36)+1</f>
        <v>21</v>
      </c>
      <c r="B37" s="22" t="s">
        <v>68</v>
      </c>
      <c r="C37" s="23" t="s">
        <v>69</v>
      </c>
      <c r="D37" s="31">
        <v>24.37</v>
      </c>
      <c r="E37" s="20" t="s">
        <v>37</v>
      </c>
      <c r="F37" s="20" t="s">
        <v>13</v>
      </c>
      <c r="G37" s="19" t="s">
        <v>124</v>
      </c>
      <c r="H37" s="24" t="s">
        <v>70</v>
      </c>
      <c r="I37" s="63" t="s">
        <v>71</v>
      </c>
    </row>
    <row r="38" spans="1:9" s="30" customFormat="1" ht="15.5" x14ac:dyDescent="0.4">
      <c r="A38" s="20"/>
      <c r="B38" s="21" t="s">
        <v>60</v>
      </c>
      <c r="C38" s="9"/>
      <c r="D38" s="10">
        <f>SUM(D39:D40)</f>
        <v>14.24</v>
      </c>
      <c r="E38" s="9"/>
      <c r="F38" s="9"/>
      <c r="G38" s="27"/>
      <c r="H38" s="28"/>
      <c r="I38" s="29"/>
    </row>
    <row r="39" spans="1:9" s="30" customFormat="1" ht="170.5" x14ac:dyDescent="0.4">
      <c r="A39" s="20">
        <f>MAX($A$23:A38)+1</f>
        <v>22</v>
      </c>
      <c r="B39" s="22" t="s">
        <v>72</v>
      </c>
      <c r="C39" s="20" t="s">
        <v>73</v>
      </c>
      <c r="D39" s="31">
        <v>10.3</v>
      </c>
      <c r="E39" s="20" t="s">
        <v>37</v>
      </c>
      <c r="F39" s="32" t="s">
        <v>58</v>
      </c>
      <c r="G39" s="19" t="s">
        <v>124</v>
      </c>
      <c r="H39" s="24" t="s">
        <v>74</v>
      </c>
      <c r="I39" s="29"/>
    </row>
    <row r="40" spans="1:9" s="37" customFormat="1" ht="155" x14ac:dyDescent="0.4">
      <c r="A40" s="25">
        <f>MAX($A$23:A39)+1</f>
        <v>23</v>
      </c>
      <c r="B40" s="33" t="s">
        <v>75</v>
      </c>
      <c r="C40" s="25" t="s">
        <v>73</v>
      </c>
      <c r="D40" s="34">
        <v>3.94</v>
      </c>
      <c r="E40" s="25">
        <v>2025</v>
      </c>
      <c r="F40" s="35" t="s">
        <v>13</v>
      </c>
      <c r="G40" s="19" t="s">
        <v>124</v>
      </c>
      <c r="H40" s="24" t="s">
        <v>76</v>
      </c>
      <c r="I40" s="36"/>
    </row>
    <row r="41" spans="1:9" s="107" customFormat="1" ht="60" x14ac:dyDescent="0.3">
      <c r="A41" s="48" t="s">
        <v>77</v>
      </c>
      <c r="B41" s="49" t="s">
        <v>78</v>
      </c>
      <c r="C41" s="48"/>
      <c r="D41" s="51">
        <f>+D42+D45+D46+D47+D48+D49+D51+D52+D53+D54+D55</f>
        <v>346.38000000000005</v>
      </c>
      <c r="E41" s="48"/>
      <c r="F41" s="48"/>
      <c r="G41" s="50"/>
      <c r="H41" s="52"/>
      <c r="I41" s="53"/>
    </row>
    <row r="42" spans="1:9" s="41" customFormat="1" ht="165" x14ac:dyDescent="0.4">
      <c r="A42" s="25">
        <v>1</v>
      </c>
      <c r="B42" s="26" t="s">
        <v>79</v>
      </c>
      <c r="C42" s="18" t="s">
        <v>80</v>
      </c>
      <c r="D42" s="38">
        <v>81.87</v>
      </c>
      <c r="E42" s="20" t="s">
        <v>37</v>
      </c>
      <c r="F42" s="25" t="s">
        <v>13</v>
      </c>
      <c r="G42" s="18" t="s">
        <v>81</v>
      </c>
      <c r="H42" s="39" t="s">
        <v>82</v>
      </c>
      <c r="I42" s="40"/>
    </row>
    <row r="43" spans="1:9" s="47" customFormat="1" ht="77.5" x14ac:dyDescent="0.4">
      <c r="A43" s="42" t="s">
        <v>83</v>
      </c>
      <c r="B43" s="43" t="s">
        <v>84</v>
      </c>
      <c r="C43" s="44" t="s">
        <v>85</v>
      </c>
      <c r="D43" s="45">
        <v>16.59</v>
      </c>
      <c r="E43" s="42" t="s">
        <v>37</v>
      </c>
      <c r="F43" s="42" t="s">
        <v>13</v>
      </c>
      <c r="G43" s="44" t="s">
        <v>81</v>
      </c>
      <c r="H43" s="154" t="s">
        <v>86</v>
      </c>
      <c r="I43" s="46"/>
    </row>
    <row r="44" spans="1:9" s="47" customFormat="1" ht="80.400000000000006" customHeight="1" x14ac:dyDescent="0.4">
      <c r="A44" s="42" t="s">
        <v>87</v>
      </c>
      <c r="B44" s="43" t="s">
        <v>88</v>
      </c>
      <c r="C44" s="44" t="s">
        <v>80</v>
      </c>
      <c r="D44" s="45">
        <v>65.28</v>
      </c>
      <c r="E44" s="42" t="s">
        <v>37</v>
      </c>
      <c r="F44" s="42" t="s">
        <v>13</v>
      </c>
      <c r="G44" s="44" t="s">
        <v>81</v>
      </c>
      <c r="H44" s="155"/>
      <c r="I44" s="46"/>
    </row>
    <row r="45" spans="1:9" s="111" customFormat="1" ht="85.75" customHeight="1" x14ac:dyDescent="0.35">
      <c r="A45" s="102">
        <v>2</v>
      </c>
      <c r="B45" s="108" t="s">
        <v>133</v>
      </c>
      <c r="C45" s="65" t="s">
        <v>100</v>
      </c>
      <c r="D45" s="109">
        <v>33</v>
      </c>
      <c r="E45" s="65" t="s">
        <v>51</v>
      </c>
      <c r="F45" s="65" t="s">
        <v>58</v>
      </c>
      <c r="G45" s="65" t="s">
        <v>81</v>
      </c>
      <c r="H45" s="87" t="s">
        <v>101</v>
      </c>
      <c r="I45" s="110"/>
    </row>
    <row r="46" spans="1:9" s="115" customFormat="1" ht="31.25" customHeight="1" x14ac:dyDescent="0.35">
      <c r="A46" s="102">
        <f>MAX($A$45:A45)+1</f>
        <v>3</v>
      </c>
      <c r="B46" s="112" t="s">
        <v>102</v>
      </c>
      <c r="C46" s="122" t="s">
        <v>103</v>
      </c>
      <c r="D46" s="113" t="s">
        <v>104</v>
      </c>
      <c r="E46" s="102" t="s">
        <v>37</v>
      </c>
      <c r="F46" s="102" t="s">
        <v>105</v>
      </c>
      <c r="G46" s="158" t="s">
        <v>114</v>
      </c>
      <c r="H46" s="156" t="s">
        <v>121</v>
      </c>
      <c r="I46" s="114"/>
    </row>
    <row r="47" spans="1:9" s="115" customFormat="1" ht="46.5" x14ac:dyDescent="0.35">
      <c r="A47" s="102">
        <f>MAX($A$45:A46)+1</f>
        <v>4</v>
      </c>
      <c r="B47" s="112" t="s">
        <v>106</v>
      </c>
      <c r="C47" s="122" t="s">
        <v>107</v>
      </c>
      <c r="D47" s="113">
        <v>36.229999999999997</v>
      </c>
      <c r="E47" s="102" t="s">
        <v>37</v>
      </c>
      <c r="F47" s="102" t="s">
        <v>105</v>
      </c>
      <c r="G47" s="159"/>
      <c r="H47" s="157"/>
      <c r="I47" s="114"/>
    </row>
    <row r="48" spans="1:9" s="115" customFormat="1" ht="62" x14ac:dyDescent="0.35">
      <c r="A48" s="102">
        <f>MAX($A$45:A47)+1</f>
        <v>5</v>
      </c>
      <c r="B48" s="112" t="s">
        <v>108</v>
      </c>
      <c r="C48" s="122" t="s">
        <v>109</v>
      </c>
      <c r="D48" s="113">
        <v>26.5</v>
      </c>
      <c r="E48" s="102" t="s">
        <v>37</v>
      </c>
      <c r="F48" s="102" t="s">
        <v>105</v>
      </c>
      <c r="G48" s="159" t="s">
        <v>114</v>
      </c>
      <c r="H48" s="156" t="s">
        <v>121</v>
      </c>
      <c r="I48" s="114"/>
    </row>
    <row r="49" spans="1:10" s="115" customFormat="1" ht="31" x14ac:dyDescent="0.35">
      <c r="A49" s="102">
        <f>MAX($A$45:A48)+1</f>
        <v>6</v>
      </c>
      <c r="B49" s="112" t="s">
        <v>110</v>
      </c>
      <c r="C49" s="122" t="s">
        <v>111</v>
      </c>
      <c r="D49" s="113">
        <v>25.68</v>
      </c>
      <c r="E49" s="102" t="s">
        <v>37</v>
      </c>
      <c r="F49" s="102" t="s">
        <v>105</v>
      </c>
      <c r="G49" s="159"/>
      <c r="H49" s="161"/>
      <c r="I49" s="114"/>
    </row>
    <row r="50" spans="1:10" s="130" customFormat="1" ht="62" x14ac:dyDescent="0.4">
      <c r="A50" s="125">
        <f>MAX($A$45:A49)+1</f>
        <v>7</v>
      </c>
      <c r="B50" s="126" t="s">
        <v>112</v>
      </c>
      <c r="C50" s="127" t="s">
        <v>113</v>
      </c>
      <c r="D50" s="128" t="s">
        <v>115</v>
      </c>
      <c r="E50" s="125" t="s">
        <v>37</v>
      </c>
      <c r="F50" s="125" t="s">
        <v>105</v>
      </c>
      <c r="G50" s="160"/>
      <c r="H50" s="157"/>
      <c r="I50" s="129"/>
    </row>
    <row r="51" spans="1:10" s="134" customFormat="1" ht="84.65" customHeight="1" x14ac:dyDescent="0.4">
      <c r="A51" s="125">
        <f>MAX($A$45:A50)+1</f>
        <v>8</v>
      </c>
      <c r="B51" s="110" t="s">
        <v>134</v>
      </c>
      <c r="C51" s="69" t="s">
        <v>89</v>
      </c>
      <c r="D51" s="131">
        <v>0.57999999999999996</v>
      </c>
      <c r="E51" s="97" t="s">
        <v>37</v>
      </c>
      <c r="F51" s="125" t="s">
        <v>38</v>
      </c>
      <c r="G51" s="69" t="s">
        <v>124</v>
      </c>
      <c r="H51" s="132" t="s">
        <v>90</v>
      </c>
      <c r="I51" s="133"/>
    </row>
    <row r="52" spans="1:10" s="134" customFormat="1" ht="90" customHeight="1" x14ac:dyDescent="0.4">
      <c r="A52" s="125">
        <f>MAX($A$45:A51)+1</f>
        <v>9</v>
      </c>
      <c r="B52" s="135" t="s">
        <v>91</v>
      </c>
      <c r="C52" s="136" t="s">
        <v>92</v>
      </c>
      <c r="D52" s="137">
        <v>1.06</v>
      </c>
      <c r="E52" s="97" t="s">
        <v>37</v>
      </c>
      <c r="F52" s="138" t="s">
        <v>13</v>
      </c>
      <c r="G52" s="69" t="s">
        <v>125</v>
      </c>
      <c r="H52" s="139" t="s">
        <v>93</v>
      </c>
      <c r="I52" s="133"/>
    </row>
    <row r="53" spans="1:10" s="82" customFormat="1" ht="123" customHeight="1" x14ac:dyDescent="0.4">
      <c r="A53" s="125">
        <f>MAX($A$45:A52)+1</f>
        <v>10</v>
      </c>
      <c r="B53" s="110" t="s">
        <v>97</v>
      </c>
      <c r="C53" s="69" t="s">
        <v>98</v>
      </c>
      <c r="D53" s="140">
        <v>115.5</v>
      </c>
      <c r="E53" s="141" t="s">
        <v>13</v>
      </c>
      <c r="F53" s="69" t="s">
        <v>58</v>
      </c>
      <c r="G53" s="141" t="s">
        <v>124</v>
      </c>
      <c r="H53" s="142" t="s">
        <v>99</v>
      </c>
      <c r="I53" s="69"/>
      <c r="J53" s="81"/>
    </row>
    <row r="54" spans="1:10" s="134" customFormat="1" ht="132" customHeight="1" x14ac:dyDescent="0.4">
      <c r="A54" s="125">
        <f>MAX($A$45:A53)+1</f>
        <v>11</v>
      </c>
      <c r="B54" s="110" t="s">
        <v>116</v>
      </c>
      <c r="C54" s="69" t="s">
        <v>117</v>
      </c>
      <c r="D54" s="143">
        <v>6.4</v>
      </c>
      <c r="E54" s="69" t="s">
        <v>37</v>
      </c>
      <c r="F54" s="69" t="s">
        <v>58</v>
      </c>
      <c r="G54" s="69" t="s">
        <v>125</v>
      </c>
      <c r="H54" s="144" t="s">
        <v>118</v>
      </c>
      <c r="I54" s="69"/>
    </row>
    <row r="55" spans="1:10" s="134" customFormat="1" ht="93" x14ac:dyDescent="0.4">
      <c r="A55" s="125">
        <f>MAX($A$45:A54)+1</f>
        <v>12</v>
      </c>
      <c r="B55" s="135" t="s">
        <v>94</v>
      </c>
      <c r="C55" s="136" t="s">
        <v>95</v>
      </c>
      <c r="D55" s="137">
        <v>11.41</v>
      </c>
      <c r="E55" s="97" t="s">
        <v>37</v>
      </c>
      <c r="F55" s="138" t="s">
        <v>13</v>
      </c>
      <c r="G55" s="136" t="s">
        <v>126</v>
      </c>
      <c r="H55" s="139" t="s">
        <v>96</v>
      </c>
      <c r="I55" s="133"/>
    </row>
    <row r="56" spans="1:10" s="118" customFormat="1" ht="15.5" x14ac:dyDescent="0.35">
      <c r="A56" s="116"/>
      <c r="B56" s="116"/>
      <c r="C56" s="123"/>
      <c r="D56" s="116"/>
      <c r="E56" s="117"/>
      <c r="F56" s="117"/>
      <c r="G56" s="116"/>
      <c r="H56" s="116"/>
      <c r="I56" s="116"/>
    </row>
    <row r="57" spans="1:10" s="119" customFormat="1" ht="9" customHeight="1" x14ac:dyDescent="0.4">
      <c r="C57" s="124"/>
      <c r="E57" s="124"/>
    </row>
    <row r="58" spans="1:10" s="119" customFormat="1" x14ac:dyDescent="0.4">
      <c r="C58" s="124"/>
      <c r="E58" s="124"/>
    </row>
    <row r="59" spans="1:10" s="119" customFormat="1" x14ac:dyDescent="0.4">
      <c r="C59" s="124"/>
      <c r="E59" s="124"/>
    </row>
    <row r="60" spans="1:10" s="119" customFormat="1" x14ac:dyDescent="0.4">
      <c r="C60" s="124"/>
      <c r="E60" s="124"/>
    </row>
  </sheetData>
  <mergeCells count="8">
    <mergeCell ref="G48:G50"/>
    <mergeCell ref="H48:H50"/>
    <mergeCell ref="A1:I1"/>
    <mergeCell ref="A2:I2"/>
    <mergeCell ref="A3:I3"/>
    <mergeCell ref="H43:H44"/>
    <mergeCell ref="H46:H47"/>
    <mergeCell ref="G46:G47"/>
  </mergeCells>
  <printOptions horizontalCentered="1"/>
  <pageMargins left="0.44685039399999998" right="0.196850393700787" top="0.59055118110236204" bottom="0.44685039399999998" header="0.31496062992126" footer="0.31496062992126"/>
  <pageSetup paperSize="9" scale="80" orientation="landscape" verticalDpi="0" r:id="rId1"/>
  <headerFooter>
    <oddHeader>&amp;C&amp;P/&amp;N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 1</vt:lpstr>
      <vt:lpstr>'sheet 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Administrator</cp:lastModifiedBy>
  <cp:lastPrinted>2025-03-20T08:12:36Z</cp:lastPrinted>
  <dcterms:created xsi:type="dcterms:W3CDTF">2025-03-06T08:43:02Z</dcterms:created>
  <dcterms:modified xsi:type="dcterms:W3CDTF">2025-04-02T04:15:35Z</dcterms:modified>
</cp:coreProperties>
</file>